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60" windowWidth="19200" windowHeight="11865"/>
  </bookViews>
  <sheets>
    <sheet name="고속국도" sheetId="9" r:id="rId1"/>
    <sheet name="일반국도" sheetId="10" r:id="rId2"/>
    <sheet name="지방도,국지도" sheetId="11" r:id="rId3"/>
    <sheet name="시도" sheetId="1" r:id="rId4"/>
    <sheet name="농어촌도로" sheetId="12" r:id="rId5"/>
  </sheets>
  <definedNames>
    <definedName name="_xlnm._FilterDatabase" localSheetId="4" hidden="1">농어촌도로!$A$3:$M$222</definedName>
    <definedName name="_xlnm._FilterDatabase" localSheetId="3" hidden="1">시도!$A$3:$M$38</definedName>
    <definedName name="_xlnm.Print_Area" localSheetId="4">농어촌도로!$A$1:$M$3</definedName>
    <definedName name="_xlnm.Print_Area" localSheetId="3">시도!$A$1:$M$38</definedName>
  </definedNames>
  <calcPr calcId="125725"/>
</workbook>
</file>

<file path=xl/calcChain.xml><?xml version="1.0" encoding="utf-8"?>
<calcChain xmlns="http://schemas.openxmlformats.org/spreadsheetml/2006/main">
  <c r="T6" i="9"/>
  <c r="T25" i="11"/>
  <c r="T23"/>
  <c r="T21"/>
  <c r="T19"/>
  <c r="T17"/>
  <c r="T15"/>
  <c r="T13"/>
  <c r="T11"/>
  <c r="T9"/>
  <c r="T7"/>
  <c r="T5"/>
  <c r="M8" i="1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37"/>
  <c r="M38"/>
  <c r="M7"/>
  <c r="M6"/>
  <c r="M5"/>
  <c r="M4"/>
  <c r="M5" i="12"/>
  <c r="M6"/>
  <c r="M7"/>
  <c r="M8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37"/>
  <c r="M38"/>
  <c r="M39"/>
  <c r="M40"/>
  <c r="M41"/>
  <c r="M42"/>
  <c r="M43"/>
  <c r="M44"/>
  <c r="M45"/>
  <c r="M46"/>
  <c r="M47"/>
  <c r="M48"/>
  <c r="M49"/>
  <c r="M50"/>
  <c r="M51"/>
  <c r="M52"/>
  <c r="M53"/>
  <c r="M54"/>
  <c r="M55"/>
  <c r="M56"/>
  <c r="M57"/>
  <c r="M58"/>
  <c r="M59"/>
  <c r="M60"/>
  <c r="M61"/>
  <c r="M62"/>
  <c r="M63"/>
  <c r="M64"/>
  <c r="M65"/>
  <c r="M66"/>
  <c r="M67"/>
  <c r="M68"/>
  <c r="M69"/>
  <c r="M70"/>
  <c r="M71"/>
  <c r="M72"/>
  <c r="M73"/>
  <c r="M74"/>
  <c r="M75"/>
  <c r="M76"/>
  <c r="M77"/>
  <c r="M78"/>
  <c r="M79"/>
  <c r="M80"/>
  <c r="M81"/>
  <c r="M82"/>
  <c r="M83"/>
  <c r="M84"/>
  <c r="M85"/>
  <c r="M86"/>
  <c r="M87"/>
  <c r="M88"/>
  <c r="M89"/>
  <c r="M90"/>
  <c r="M91"/>
  <c r="M92"/>
  <c r="M93"/>
  <c r="M94"/>
  <c r="M95"/>
  <c r="M96"/>
  <c r="M97"/>
  <c r="M98"/>
  <c r="M99"/>
  <c r="M100"/>
  <c r="M101"/>
  <c r="M102"/>
  <c r="M103"/>
  <c r="M104"/>
  <c r="M105"/>
  <c r="M106"/>
  <c r="M107"/>
  <c r="M108"/>
  <c r="M109"/>
  <c r="M110"/>
  <c r="M111"/>
  <c r="M112"/>
  <c r="M113"/>
  <c r="M114"/>
  <c r="M115"/>
  <c r="M116"/>
  <c r="M117"/>
  <c r="M118"/>
  <c r="M119"/>
  <c r="M120"/>
  <c r="M121"/>
  <c r="M122"/>
  <c r="M123"/>
  <c r="M124"/>
  <c r="M125"/>
  <c r="M126"/>
  <c r="M127"/>
  <c r="M128"/>
  <c r="M129"/>
  <c r="M130"/>
  <c r="M131"/>
  <c r="M132"/>
  <c r="M133"/>
  <c r="M134"/>
  <c r="M135"/>
  <c r="M136"/>
  <c r="M137"/>
  <c r="M138"/>
  <c r="M139"/>
  <c r="M140"/>
  <c r="M141"/>
  <c r="M142"/>
  <c r="M143"/>
  <c r="M144"/>
  <c r="M145"/>
  <c r="M146"/>
  <c r="M147"/>
  <c r="M148"/>
  <c r="M149"/>
  <c r="M150"/>
  <c r="M151"/>
  <c r="M152"/>
  <c r="M153"/>
  <c r="M154"/>
  <c r="M155"/>
  <c r="M156"/>
  <c r="M157"/>
  <c r="M158"/>
  <c r="M159"/>
  <c r="M160"/>
  <c r="M161"/>
  <c r="M162"/>
  <c r="M163"/>
  <c r="M164"/>
  <c r="M165"/>
  <c r="M166"/>
  <c r="M167"/>
  <c r="M168"/>
  <c r="M169"/>
  <c r="M170"/>
  <c r="M171"/>
  <c r="M172"/>
  <c r="M173"/>
  <c r="M174"/>
  <c r="M175"/>
  <c r="M176"/>
  <c r="M177"/>
  <c r="M178"/>
  <c r="M179"/>
  <c r="M180"/>
  <c r="M181"/>
  <c r="M182"/>
  <c r="M183"/>
  <c r="M184"/>
  <c r="M185"/>
  <c r="M186"/>
  <c r="M187"/>
  <c r="M188"/>
  <c r="M189"/>
  <c r="M190"/>
  <c r="M191"/>
  <c r="M192"/>
  <c r="M193"/>
  <c r="M194"/>
  <c r="M195"/>
  <c r="M196"/>
  <c r="M197"/>
  <c r="M198"/>
  <c r="M199"/>
  <c r="M200"/>
  <c r="M201"/>
  <c r="M202"/>
  <c r="M203"/>
  <c r="M204"/>
  <c r="M205"/>
  <c r="M206"/>
  <c r="M207"/>
  <c r="M208"/>
  <c r="M209"/>
  <c r="M210"/>
  <c r="M211"/>
  <c r="M212"/>
  <c r="M213"/>
  <c r="M214"/>
  <c r="M215"/>
  <c r="M216"/>
  <c r="M217"/>
  <c r="M218"/>
  <c r="M219"/>
  <c r="M220"/>
  <c r="M221"/>
  <c r="M222"/>
  <c r="M4"/>
  <c r="J222"/>
  <c r="I222" s="1"/>
  <c r="G222" s="1"/>
  <c r="J221"/>
  <c r="I221"/>
  <c r="G221" s="1"/>
  <c r="J220"/>
  <c r="I220" s="1"/>
  <c r="G220" s="1"/>
  <c r="J219"/>
  <c r="I219" s="1"/>
  <c r="G219" s="1"/>
  <c r="J218"/>
  <c r="I218" s="1"/>
  <c r="G218" s="1"/>
  <c r="J217"/>
  <c r="I217"/>
  <c r="G217" s="1"/>
  <c r="J216"/>
  <c r="I216" s="1"/>
  <c r="G216" s="1"/>
  <c r="J215"/>
  <c r="I215" s="1"/>
  <c r="G215" s="1"/>
  <c r="J214"/>
  <c r="I214" s="1"/>
  <c r="G214" s="1"/>
  <c r="J213"/>
  <c r="I213"/>
  <c r="G213" s="1"/>
  <c r="J212"/>
  <c r="I212" s="1"/>
  <c r="G212" s="1"/>
  <c r="J211"/>
  <c r="I211" s="1"/>
  <c r="G211" s="1"/>
  <c r="J210"/>
  <c r="I210" s="1"/>
  <c r="G210" s="1"/>
  <c r="J209"/>
  <c r="I209" s="1"/>
  <c r="G209" s="1"/>
  <c r="J208"/>
  <c r="I208" s="1"/>
  <c r="G208" s="1"/>
  <c r="J207"/>
  <c r="I207" s="1"/>
  <c r="G207" s="1"/>
  <c r="J206"/>
  <c r="I206" s="1"/>
  <c r="G206" s="1"/>
  <c r="J205"/>
  <c r="I205"/>
  <c r="G205" s="1"/>
  <c r="J204"/>
  <c r="I204" s="1"/>
  <c r="G204" s="1"/>
  <c r="J203"/>
  <c r="I203" s="1"/>
  <c r="G203" s="1"/>
  <c r="J202"/>
  <c r="I202" s="1"/>
  <c r="G202" s="1"/>
  <c r="J201"/>
  <c r="I201" s="1"/>
  <c r="G201" s="1"/>
  <c r="J200"/>
  <c r="I200" s="1"/>
  <c r="G200" s="1"/>
  <c r="J199"/>
  <c r="I199" s="1"/>
  <c r="G199" s="1"/>
  <c r="J198"/>
  <c r="I198" s="1"/>
  <c r="G198" s="1"/>
  <c r="J197"/>
  <c r="I197"/>
  <c r="G197" s="1"/>
  <c r="J196"/>
  <c r="I196" s="1"/>
  <c r="G196" s="1"/>
  <c r="J195"/>
  <c r="I195" s="1"/>
  <c r="G195" s="1"/>
  <c r="J194"/>
  <c r="I194" s="1"/>
  <c r="G194" s="1"/>
  <c r="J193"/>
  <c r="I193" s="1"/>
  <c r="G193" s="1"/>
  <c r="J192"/>
  <c r="I192" s="1"/>
  <c r="G192" s="1"/>
  <c r="J191"/>
  <c r="I191" s="1"/>
  <c r="G191" s="1"/>
  <c r="J190"/>
  <c r="I190" s="1"/>
  <c r="G190" s="1"/>
  <c r="J189"/>
  <c r="I189"/>
  <c r="G189" s="1"/>
  <c r="J188"/>
  <c r="I188" s="1"/>
  <c r="G188" s="1"/>
  <c r="J187"/>
  <c r="I187" s="1"/>
  <c r="G187" s="1"/>
  <c r="J186"/>
  <c r="I186" s="1"/>
  <c r="G186" s="1"/>
  <c r="J185"/>
  <c r="I185" s="1"/>
  <c r="G185" s="1"/>
  <c r="J184"/>
  <c r="I184" s="1"/>
  <c r="G184" s="1"/>
  <c r="J183"/>
  <c r="I183" s="1"/>
  <c r="G183" s="1"/>
  <c r="J182"/>
  <c r="I182" s="1"/>
  <c r="G182" s="1"/>
  <c r="J181"/>
  <c r="I181"/>
  <c r="G181" s="1"/>
  <c r="J180"/>
  <c r="I180" s="1"/>
  <c r="G180" s="1"/>
  <c r="J179"/>
  <c r="I179" s="1"/>
  <c r="G179" s="1"/>
  <c r="J178"/>
  <c r="I178" s="1"/>
  <c r="G178" s="1"/>
  <c r="J177"/>
  <c r="I177" s="1"/>
  <c r="G177" s="1"/>
  <c r="J176"/>
  <c r="I176" s="1"/>
  <c r="G176" s="1"/>
  <c r="J175"/>
  <c r="I175" s="1"/>
  <c r="G175" s="1"/>
  <c r="J174"/>
  <c r="I174" s="1"/>
  <c r="G174" s="1"/>
  <c r="J173"/>
  <c r="I173"/>
  <c r="G173" s="1"/>
  <c r="J172"/>
  <c r="I172" s="1"/>
  <c r="G172" s="1"/>
  <c r="J171"/>
  <c r="I171" s="1"/>
  <c r="G171" s="1"/>
  <c r="J170"/>
  <c r="I170" s="1"/>
  <c r="G170" s="1"/>
  <c r="J169"/>
  <c r="I169" s="1"/>
  <c r="G169" s="1"/>
  <c r="J168"/>
  <c r="I168" s="1"/>
  <c r="G168" s="1"/>
  <c r="J167"/>
  <c r="I167" s="1"/>
  <c r="G167" s="1"/>
  <c r="J166"/>
  <c r="I166" s="1"/>
  <c r="G166" s="1"/>
  <c r="J165"/>
  <c r="I165"/>
  <c r="G165" s="1"/>
  <c r="J164"/>
  <c r="I164" s="1"/>
  <c r="G164" s="1"/>
  <c r="J163"/>
  <c r="I163" s="1"/>
  <c r="G163" s="1"/>
  <c r="J162"/>
  <c r="I162" s="1"/>
  <c r="G162" s="1"/>
  <c r="J161"/>
  <c r="I161" s="1"/>
  <c r="G161" s="1"/>
  <c r="J160"/>
  <c r="I160" s="1"/>
  <c r="G160" s="1"/>
  <c r="J159"/>
  <c r="I159" s="1"/>
  <c r="G159" s="1"/>
  <c r="J158"/>
  <c r="I158" s="1"/>
  <c r="G158" s="1"/>
  <c r="J157"/>
  <c r="I157"/>
  <c r="G157" s="1"/>
  <c r="J156"/>
  <c r="I156" s="1"/>
  <c r="G156" s="1"/>
  <c r="J155"/>
  <c r="I155" s="1"/>
  <c r="G155" s="1"/>
  <c r="J154"/>
  <c r="I154" s="1"/>
  <c r="G154" s="1"/>
  <c r="J153"/>
  <c r="I153" s="1"/>
  <c r="G153" s="1"/>
  <c r="J152"/>
  <c r="I152" s="1"/>
  <c r="G152" s="1"/>
  <c r="J151"/>
  <c r="I151" s="1"/>
  <c r="G151" s="1"/>
  <c r="J150"/>
  <c r="I150" s="1"/>
  <c r="G150" s="1"/>
  <c r="J149"/>
  <c r="I149"/>
  <c r="G149" s="1"/>
  <c r="J148"/>
  <c r="I148" s="1"/>
  <c r="G148" s="1"/>
  <c r="J147"/>
  <c r="I147" s="1"/>
  <c r="G147" s="1"/>
  <c r="J146"/>
  <c r="I146" s="1"/>
  <c r="G146" s="1"/>
  <c r="J145"/>
  <c r="I145"/>
  <c r="G145" s="1"/>
  <c r="J144"/>
  <c r="I144" s="1"/>
  <c r="G144" s="1"/>
  <c r="J143"/>
  <c r="I143" s="1"/>
  <c r="G143" s="1"/>
  <c r="J142"/>
  <c r="I142" s="1"/>
  <c r="G142" s="1"/>
  <c r="J141"/>
  <c r="I141"/>
  <c r="G141" s="1"/>
  <c r="J140"/>
  <c r="I140" s="1"/>
  <c r="G140" s="1"/>
  <c r="J139"/>
  <c r="I139" s="1"/>
  <c r="G139" s="1"/>
  <c r="J138"/>
  <c r="I138" s="1"/>
  <c r="G138" s="1"/>
  <c r="J137"/>
  <c r="I137" s="1"/>
  <c r="G137" s="1"/>
  <c r="J136"/>
  <c r="I136" s="1"/>
  <c r="G136" s="1"/>
  <c r="J135"/>
  <c r="I135" s="1"/>
  <c r="G135" s="1"/>
  <c r="J134"/>
  <c r="I134" s="1"/>
  <c r="G134" s="1"/>
  <c r="J133"/>
  <c r="I133"/>
  <c r="G133" s="1"/>
  <c r="J132"/>
  <c r="I132" s="1"/>
  <c r="G132" s="1"/>
  <c r="J131"/>
  <c r="I131" s="1"/>
  <c r="G131" s="1"/>
  <c r="J130"/>
  <c r="I130" s="1"/>
  <c r="G130" s="1"/>
  <c r="J129"/>
  <c r="I129" s="1"/>
  <c r="G129" s="1"/>
  <c r="J128"/>
  <c r="I128" s="1"/>
  <c r="G128" s="1"/>
  <c r="J127"/>
  <c r="I127" s="1"/>
  <c r="G127" s="1"/>
  <c r="J126"/>
  <c r="I126" s="1"/>
  <c r="G126" s="1"/>
  <c r="J125"/>
  <c r="I125" s="1"/>
  <c r="G125" s="1"/>
  <c r="J124"/>
  <c r="I124" s="1"/>
  <c r="G124" s="1"/>
  <c r="J123"/>
  <c r="I123" s="1"/>
  <c r="G123" s="1"/>
  <c r="J122"/>
  <c r="I122" s="1"/>
  <c r="G122" s="1"/>
  <c r="J121"/>
  <c r="I121" s="1"/>
  <c r="G121" s="1"/>
  <c r="J120"/>
  <c r="I120"/>
  <c r="G120" s="1"/>
  <c r="J119"/>
  <c r="I119" s="1"/>
  <c r="G119" s="1"/>
  <c r="J118"/>
  <c r="I118" s="1"/>
  <c r="G118" s="1"/>
  <c r="J117"/>
  <c r="I117" s="1"/>
  <c r="G117" s="1"/>
  <c r="J116"/>
  <c r="I116" s="1"/>
  <c r="G116" s="1"/>
  <c r="J115"/>
  <c r="I115" s="1"/>
  <c r="G115" s="1"/>
  <c r="J114"/>
  <c r="I114" s="1"/>
  <c r="G114" s="1"/>
  <c r="J113"/>
  <c r="I113" s="1"/>
  <c r="G113" s="1"/>
  <c r="J112"/>
  <c r="I112" s="1"/>
  <c r="G112" s="1"/>
  <c r="J111"/>
  <c r="I111"/>
  <c r="G111" s="1"/>
  <c r="J110"/>
  <c r="I110" s="1"/>
  <c r="G110" s="1"/>
  <c r="J109"/>
  <c r="I109" s="1"/>
  <c r="G109" s="1"/>
  <c r="J108"/>
  <c r="I108" s="1"/>
  <c r="G108" s="1"/>
  <c r="J107"/>
  <c r="I107" s="1"/>
  <c r="G107" s="1"/>
  <c r="J106"/>
  <c r="I106" s="1"/>
  <c r="G106" s="1"/>
  <c r="J105"/>
  <c r="I105" s="1"/>
  <c r="G105" s="1"/>
  <c r="J104"/>
  <c r="I104" s="1"/>
  <c r="G104" s="1"/>
  <c r="J103"/>
  <c r="I103" s="1"/>
  <c r="G103" s="1"/>
  <c r="J102"/>
  <c r="I102" s="1"/>
  <c r="G102" s="1"/>
  <c r="J101"/>
  <c r="I101" s="1"/>
  <c r="G101" s="1"/>
  <c r="J100"/>
  <c r="I100" s="1"/>
  <c r="G100" s="1"/>
  <c r="J99"/>
  <c r="I99" s="1"/>
  <c r="G99" s="1"/>
  <c r="J98"/>
  <c r="I98" s="1"/>
  <c r="G98" s="1"/>
  <c r="J97"/>
  <c r="I97" s="1"/>
  <c r="G97" s="1"/>
  <c r="J96"/>
  <c r="I96" s="1"/>
  <c r="G96" s="1"/>
  <c r="J95"/>
  <c r="I95"/>
  <c r="G95" s="1"/>
  <c r="J94"/>
  <c r="I94"/>
  <c r="G94" s="1"/>
  <c r="J93"/>
  <c r="I93" s="1"/>
  <c r="G93" s="1"/>
  <c r="J92"/>
  <c r="I92" s="1"/>
  <c r="G92" s="1"/>
  <c r="J91"/>
  <c r="I91" s="1"/>
  <c r="G91" s="1"/>
  <c r="J90"/>
  <c r="I90" s="1"/>
  <c r="G90" s="1"/>
  <c r="J89"/>
  <c r="I89" s="1"/>
  <c r="G89" s="1"/>
  <c r="J88"/>
  <c r="I88" s="1"/>
  <c r="G88" s="1"/>
  <c r="J87"/>
  <c r="I87" s="1"/>
  <c r="G87" s="1"/>
  <c r="J86"/>
  <c r="I86" s="1"/>
  <c r="G86" s="1"/>
  <c r="J85"/>
  <c r="I85"/>
  <c r="G85" s="1"/>
  <c r="J84"/>
  <c r="I84" s="1"/>
  <c r="G84" s="1"/>
  <c r="J83"/>
  <c r="I83" s="1"/>
  <c r="G83" s="1"/>
  <c r="J82"/>
  <c r="I82" s="1"/>
  <c r="G82" s="1"/>
  <c r="J81"/>
  <c r="I81" s="1"/>
  <c r="G81" s="1"/>
  <c r="J80"/>
  <c r="I80"/>
  <c r="G80" s="1"/>
  <c r="J79"/>
  <c r="I79" s="1"/>
  <c r="G79" s="1"/>
  <c r="J78"/>
  <c r="I78" s="1"/>
  <c r="G78" s="1"/>
  <c r="J77"/>
  <c r="I77" s="1"/>
  <c r="G77" s="1"/>
  <c r="J76"/>
  <c r="I76" s="1"/>
  <c r="G76" s="1"/>
  <c r="J75"/>
  <c r="I75"/>
  <c r="G75" s="1"/>
  <c r="J74"/>
  <c r="I74" s="1"/>
  <c r="G74" s="1"/>
  <c r="J73"/>
  <c r="I73" s="1"/>
  <c r="G73" s="1"/>
  <c r="J72"/>
  <c r="I72" s="1"/>
  <c r="G72" s="1"/>
  <c r="J71"/>
  <c r="I71" s="1"/>
  <c r="G71" s="1"/>
  <c r="J70"/>
  <c r="I70" s="1"/>
  <c r="G70" s="1"/>
  <c r="J69"/>
  <c r="I69"/>
  <c r="G69" s="1"/>
  <c r="J68"/>
  <c r="I68" s="1"/>
  <c r="G68" s="1"/>
  <c r="J67"/>
  <c r="I67" s="1"/>
  <c r="G67" s="1"/>
  <c r="J66"/>
  <c r="I66" s="1"/>
  <c r="G66" s="1"/>
  <c r="J65"/>
  <c r="I65"/>
  <c r="G65" s="1"/>
  <c r="J64"/>
  <c r="I64" s="1"/>
  <c r="G64" s="1"/>
  <c r="J63"/>
  <c r="I63" s="1"/>
  <c r="G63" s="1"/>
  <c r="J62"/>
  <c r="I62" s="1"/>
  <c r="G62" s="1"/>
  <c r="J61"/>
  <c r="I61" s="1"/>
  <c r="G61" s="1"/>
  <c r="J60"/>
  <c r="I60" s="1"/>
  <c r="G60" s="1"/>
  <c r="J59"/>
  <c r="I59" s="1"/>
  <c r="G59" s="1"/>
  <c r="J58"/>
  <c r="I58" s="1"/>
  <c r="G58" s="1"/>
  <c r="J57"/>
  <c r="I57" s="1"/>
  <c r="G57" s="1"/>
  <c r="J56"/>
  <c r="I56"/>
  <c r="G56" s="1"/>
  <c r="J55"/>
  <c r="I55" s="1"/>
  <c r="G55" s="1"/>
  <c r="J54"/>
  <c r="I54" s="1"/>
  <c r="G54" s="1"/>
  <c r="J53"/>
  <c r="I53" s="1"/>
  <c r="G53" s="1"/>
  <c r="J52"/>
  <c r="I52"/>
  <c r="G52" s="1"/>
  <c r="J51"/>
  <c r="I51" s="1"/>
  <c r="G51" s="1"/>
  <c r="J50"/>
  <c r="I50" s="1"/>
  <c r="G50" s="1"/>
  <c r="J49"/>
  <c r="I49" s="1"/>
  <c r="G49" s="1"/>
  <c r="J48"/>
  <c r="I48" s="1"/>
  <c r="G48" s="1"/>
  <c r="J47"/>
  <c r="I47" s="1"/>
  <c r="G47" s="1"/>
  <c r="J46"/>
  <c r="I46" s="1"/>
  <c r="G46" s="1"/>
  <c r="J45"/>
  <c r="I45" s="1"/>
  <c r="G45" s="1"/>
  <c r="J44"/>
  <c r="I44" s="1"/>
  <c r="G44" s="1"/>
  <c r="J43"/>
  <c r="I43"/>
  <c r="G43" s="1"/>
  <c r="J42"/>
  <c r="I42" s="1"/>
  <c r="G42" s="1"/>
  <c r="J41"/>
  <c r="I41" s="1"/>
  <c r="G41" s="1"/>
  <c r="J40"/>
  <c r="I40" s="1"/>
  <c r="G40" s="1"/>
  <c r="J39"/>
  <c r="I39" s="1"/>
  <c r="G39" s="1"/>
  <c r="J38"/>
  <c r="I38" s="1"/>
  <c r="G38" s="1"/>
  <c r="J37"/>
  <c r="I37" s="1"/>
  <c r="G37" s="1"/>
  <c r="J36"/>
  <c r="I36" s="1"/>
  <c r="G36" s="1"/>
  <c r="J35"/>
  <c r="I35" s="1"/>
  <c r="G35" s="1"/>
  <c r="J34"/>
  <c r="I34" s="1"/>
  <c r="G34" s="1"/>
  <c r="J33"/>
  <c r="I33"/>
  <c r="G33" s="1"/>
  <c r="J32"/>
  <c r="I32" s="1"/>
  <c r="G32" s="1"/>
  <c r="J31"/>
  <c r="I31" s="1"/>
  <c r="G31" s="1"/>
  <c r="J30"/>
  <c r="I30"/>
  <c r="G30" s="1"/>
  <c r="J29"/>
  <c r="I29" s="1"/>
  <c r="G29" s="1"/>
  <c r="J28"/>
  <c r="I28" s="1"/>
  <c r="G28" s="1"/>
  <c r="J27"/>
  <c r="I27" s="1"/>
  <c r="G27" s="1"/>
  <c r="J26"/>
  <c r="I26" s="1"/>
  <c r="G26" s="1"/>
  <c r="J25"/>
  <c r="I25" s="1"/>
  <c r="G25" s="1"/>
  <c r="J24"/>
  <c r="I24" s="1"/>
  <c r="G24" s="1"/>
  <c r="J23"/>
  <c r="I23"/>
  <c r="G23" s="1"/>
  <c r="J22"/>
  <c r="I22" s="1"/>
  <c r="G22" s="1"/>
  <c r="J21"/>
  <c r="I21" s="1"/>
  <c r="G21" s="1"/>
  <c r="J20"/>
  <c r="I20"/>
  <c r="G20" s="1"/>
  <c r="J19"/>
  <c r="I19" s="1"/>
  <c r="G19" s="1"/>
  <c r="J18"/>
  <c r="I18" s="1"/>
  <c r="G18" s="1"/>
  <c r="J17"/>
  <c r="I17" s="1"/>
  <c r="G17" s="1"/>
  <c r="J16"/>
  <c r="I16" s="1"/>
  <c r="G16" s="1"/>
  <c r="J15"/>
  <c r="I15" s="1"/>
  <c r="G15" s="1"/>
  <c r="J14"/>
  <c r="I14"/>
  <c r="G14" s="1"/>
  <c r="J13"/>
  <c r="I13" s="1"/>
  <c r="G13" s="1"/>
  <c r="J12"/>
  <c r="I12" s="1"/>
  <c r="G12" s="1"/>
  <c r="J11"/>
  <c r="I11" s="1"/>
  <c r="G11" s="1"/>
  <c r="J10"/>
  <c r="I10" s="1"/>
  <c r="G10" s="1"/>
  <c r="J9"/>
  <c r="I9" s="1"/>
  <c r="G9" s="1"/>
  <c r="J8"/>
  <c r="I8" s="1"/>
  <c r="G8" s="1"/>
  <c r="J7"/>
  <c r="I7" s="1"/>
  <c r="G7" s="1"/>
  <c r="J6"/>
  <c r="I6"/>
  <c r="G6" s="1"/>
  <c r="J5"/>
  <c r="I5" s="1"/>
  <c r="G5" s="1"/>
  <c r="J4"/>
  <c r="I4" s="1"/>
  <c r="G4" s="1"/>
  <c r="K26" i="11"/>
  <c r="J26" s="1"/>
  <c r="K25"/>
  <c r="J25" s="1"/>
  <c r="K24"/>
  <c r="J24" s="1"/>
  <c r="K23"/>
  <c r="J23" s="1"/>
  <c r="K22"/>
  <c r="J22" s="1"/>
  <c r="K21"/>
  <c r="J21" s="1"/>
  <c r="K20"/>
  <c r="J20" s="1"/>
  <c r="K19"/>
  <c r="J19" s="1"/>
  <c r="K18"/>
  <c r="J18" s="1"/>
  <c r="K17"/>
  <c r="J17" s="1"/>
  <c r="K16"/>
  <c r="J16" s="1"/>
  <c r="K15"/>
  <c r="J15" s="1"/>
  <c r="K14"/>
  <c r="J14" s="1"/>
  <c r="K13"/>
  <c r="J13" s="1"/>
  <c r="K12"/>
  <c r="J12" s="1"/>
  <c r="K11"/>
  <c r="J11" s="1"/>
  <c r="K10"/>
  <c r="J10" s="1"/>
  <c r="K9"/>
  <c r="J9" s="1"/>
  <c r="K8"/>
  <c r="J8" s="1"/>
  <c r="K7"/>
  <c r="J7" s="1"/>
  <c r="K6"/>
  <c r="J6" s="1"/>
  <c r="K5"/>
  <c r="J5" s="1"/>
  <c r="K16" i="10"/>
  <c r="J16" s="1"/>
  <c r="K15"/>
  <c r="J15" s="1"/>
  <c r="K14"/>
  <c r="J14" s="1"/>
  <c r="K13"/>
  <c r="J13" s="1"/>
  <c r="K12"/>
  <c r="J12" s="1"/>
  <c r="K11"/>
  <c r="J11" s="1"/>
  <c r="K10"/>
  <c r="J10" s="1"/>
  <c r="K9"/>
  <c r="J9" s="1"/>
  <c r="K8"/>
  <c r="J8" s="1"/>
  <c r="K7"/>
  <c r="J7" s="1"/>
  <c r="K6"/>
  <c r="J6" s="1"/>
  <c r="K5"/>
  <c r="J5" s="1"/>
  <c r="K6" i="9"/>
  <c r="J6" s="1"/>
  <c r="K7"/>
  <c r="J7" s="1"/>
  <c r="K5"/>
  <c r="J5" s="1"/>
  <c r="T7" l="1"/>
  <c r="T5"/>
  <c r="T7" i="10"/>
  <c r="T11"/>
  <c r="T15"/>
  <c r="T5"/>
  <c r="T9"/>
  <c r="T13"/>
  <c r="J5" i="1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I5" l="1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J4"/>
  <c r="I4" s="1"/>
  <c r="G26" l="1"/>
  <c r="G27"/>
  <c r="G28"/>
  <c r="G29"/>
  <c r="G30"/>
  <c r="G31"/>
  <c r="G32"/>
  <c r="G33"/>
  <c r="G34"/>
  <c r="G35"/>
  <c r="G36"/>
  <c r="G37"/>
  <c r="G38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4"/>
</calcChain>
</file>

<file path=xl/sharedStrings.xml><?xml version="1.0" encoding="utf-8"?>
<sst xmlns="http://schemas.openxmlformats.org/spreadsheetml/2006/main" count="1568" uniqueCount="1122">
  <si>
    <t>총연장</t>
    <phoneticPr fontId="1" type="noConversion"/>
  </si>
  <si>
    <t>시도1호</t>
  </si>
  <si>
    <t>시도2호</t>
  </si>
  <si>
    <t>시도4호</t>
  </si>
  <si>
    <t>시의시도1호</t>
    <phoneticPr fontId="1" type="noConversion"/>
  </si>
  <si>
    <t>시의시도2호</t>
  </si>
  <si>
    <t>시의시도3호</t>
  </si>
  <si>
    <t>시의시도4호</t>
  </si>
  <si>
    <t>시의시도5호</t>
  </si>
  <si>
    <t>시의시도6호</t>
  </si>
  <si>
    <t>시도7호</t>
  </si>
  <si>
    <t>시도8호</t>
  </si>
  <si>
    <t>시도9호</t>
  </si>
  <si>
    <t>시도10호</t>
  </si>
  <si>
    <t>시도11호</t>
  </si>
  <si>
    <t>시도12호</t>
  </si>
  <si>
    <t>시도13호</t>
  </si>
  <si>
    <t>시도14호</t>
  </si>
  <si>
    <t>시도16호</t>
  </si>
  <si>
    <t>시도17호</t>
  </si>
  <si>
    <t>시도18호</t>
  </si>
  <si>
    <t>시도19호</t>
  </si>
  <si>
    <t>시도20호</t>
  </si>
  <si>
    <t>시도21호</t>
  </si>
  <si>
    <t>시도22호</t>
  </si>
  <si>
    <t>시도23호</t>
  </si>
  <si>
    <t>시도24호</t>
  </si>
  <si>
    <t>시도25호</t>
  </si>
  <si>
    <t>시도30호</t>
  </si>
  <si>
    <t>시도31호</t>
  </si>
  <si>
    <t>시도33호</t>
  </si>
  <si>
    <t>시도34호</t>
  </si>
  <si>
    <t>시도35호</t>
  </si>
  <si>
    <t>시도36호</t>
  </si>
  <si>
    <t>시도37호</t>
  </si>
  <si>
    <t>시도38호</t>
  </si>
  <si>
    <t>유구101</t>
  </si>
  <si>
    <t>유구102</t>
  </si>
  <si>
    <t>이인101</t>
  </si>
  <si>
    <t>이인102</t>
  </si>
  <si>
    <t>탄천101</t>
  </si>
  <si>
    <t>탄천102</t>
  </si>
  <si>
    <t>탄천104</t>
  </si>
  <si>
    <t>계룡101</t>
  </si>
  <si>
    <t>계룡102</t>
  </si>
  <si>
    <t>반포101</t>
  </si>
  <si>
    <t>반포102</t>
  </si>
  <si>
    <t>의당101</t>
  </si>
  <si>
    <t>의당102</t>
  </si>
  <si>
    <t>정안101</t>
  </si>
  <si>
    <t>우성101</t>
  </si>
  <si>
    <t>사곡101</t>
  </si>
  <si>
    <t>유구201</t>
  </si>
  <si>
    <t>유구203</t>
  </si>
  <si>
    <t>유구204</t>
  </si>
  <si>
    <t>유구205</t>
  </si>
  <si>
    <t>유구206</t>
  </si>
  <si>
    <t>유구207</t>
  </si>
  <si>
    <t>유구208</t>
  </si>
  <si>
    <t>유구209</t>
  </si>
  <si>
    <t>유구210</t>
  </si>
  <si>
    <t>유구212</t>
  </si>
  <si>
    <t>유구213</t>
  </si>
  <si>
    <t>유구214</t>
  </si>
  <si>
    <t>이인201</t>
  </si>
  <si>
    <t>이인202</t>
  </si>
  <si>
    <t>이인203</t>
  </si>
  <si>
    <t>이인204</t>
  </si>
  <si>
    <t>이인205</t>
  </si>
  <si>
    <t>이인207</t>
  </si>
  <si>
    <t>이인208</t>
  </si>
  <si>
    <t>탄천201</t>
  </si>
  <si>
    <t>탄천202</t>
  </si>
  <si>
    <t>탄천203</t>
  </si>
  <si>
    <t>탄천204</t>
  </si>
  <si>
    <t>탄천205</t>
  </si>
  <si>
    <t>탄천206</t>
  </si>
  <si>
    <t>탄천207</t>
  </si>
  <si>
    <t>탄천208</t>
  </si>
  <si>
    <t>계룡201</t>
  </si>
  <si>
    <t>계룡202</t>
  </si>
  <si>
    <t>계룡203</t>
  </si>
  <si>
    <t>계룡205</t>
  </si>
  <si>
    <t>계룡206</t>
  </si>
  <si>
    <t>계룡207</t>
  </si>
  <si>
    <t>계룡209</t>
  </si>
  <si>
    <t>계룡210</t>
  </si>
  <si>
    <t>계룡213</t>
  </si>
  <si>
    <t>계룡214</t>
  </si>
  <si>
    <t>계룡215</t>
  </si>
  <si>
    <t>반포201</t>
  </si>
  <si>
    <t>반포202</t>
  </si>
  <si>
    <t>반포203</t>
  </si>
  <si>
    <t>반포204</t>
  </si>
  <si>
    <t>반포205</t>
  </si>
  <si>
    <t>반포206</t>
  </si>
  <si>
    <t>반포207</t>
  </si>
  <si>
    <t>송선210</t>
  </si>
  <si>
    <t>동현211</t>
  </si>
  <si>
    <t>의당201</t>
  </si>
  <si>
    <t>의당202</t>
  </si>
  <si>
    <t>의당203</t>
  </si>
  <si>
    <t>의당204</t>
  </si>
  <si>
    <t>의당207</t>
  </si>
  <si>
    <t>의당208</t>
  </si>
  <si>
    <t>의당210</t>
  </si>
  <si>
    <t>의당211</t>
  </si>
  <si>
    <t>정안201</t>
  </si>
  <si>
    <t>정안202</t>
  </si>
  <si>
    <t>정안203</t>
  </si>
  <si>
    <t>정안204</t>
  </si>
  <si>
    <t>정안205</t>
  </si>
  <si>
    <t>정안208</t>
  </si>
  <si>
    <t>정안209</t>
  </si>
  <si>
    <t>정안210</t>
  </si>
  <si>
    <t>정안211</t>
  </si>
  <si>
    <t>정안212</t>
  </si>
  <si>
    <t>정안213</t>
  </si>
  <si>
    <t>정안214</t>
  </si>
  <si>
    <t>정안216</t>
  </si>
  <si>
    <t>정안217</t>
  </si>
  <si>
    <t>정안218</t>
  </si>
  <si>
    <t>정안219</t>
  </si>
  <si>
    <t>정안220</t>
  </si>
  <si>
    <t>우성202</t>
  </si>
  <si>
    <t>우성203</t>
  </si>
  <si>
    <t>우성204</t>
  </si>
  <si>
    <t>우성205</t>
  </si>
  <si>
    <t>우성206</t>
  </si>
  <si>
    <t>우성207</t>
  </si>
  <si>
    <t>우성208</t>
  </si>
  <si>
    <t>우성209</t>
  </si>
  <si>
    <t>우성210</t>
  </si>
  <si>
    <t>우성211</t>
  </si>
  <si>
    <t>우성212</t>
  </si>
  <si>
    <t>우성213</t>
  </si>
  <si>
    <t>우성215</t>
  </si>
  <si>
    <t>우성216</t>
  </si>
  <si>
    <t>우성218</t>
  </si>
  <si>
    <t>우성220</t>
  </si>
  <si>
    <t>우성221</t>
  </si>
  <si>
    <t>우성222</t>
  </si>
  <si>
    <t>우성223</t>
  </si>
  <si>
    <t>사곡201</t>
  </si>
  <si>
    <t>사곡202</t>
  </si>
  <si>
    <t>사곡203</t>
  </si>
  <si>
    <t>사곡204</t>
  </si>
  <si>
    <t>사곡206</t>
  </si>
  <si>
    <t>사곡207</t>
  </si>
  <si>
    <t>사곡208</t>
  </si>
  <si>
    <t>사곡209</t>
  </si>
  <si>
    <t>사곡210</t>
  </si>
  <si>
    <t>신풍201</t>
  </si>
  <si>
    <t>신풍202</t>
  </si>
  <si>
    <t>신풍203</t>
  </si>
  <si>
    <t>신풍204</t>
  </si>
  <si>
    <t>신풍205</t>
  </si>
  <si>
    <t>신풍206</t>
  </si>
  <si>
    <t>신풍208</t>
  </si>
  <si>
    <t>유구301</t>
  </si>
  <si>
    <t>유구302</t>
  </si>
  <si>
    <t>유구303</t>
  </si>
  <si>
    <t>유구304</t>
  </si>
  <si>
    <t>유구305</t>
  </si>
  <si>
    <t>유구306</t>
  </si>
  <si>
    <t>유구307</t>
  </si>
  <si>
    <t>유구308</t>
  </si>
  <si>
    <t>유구309</t>
  </si>
  <si>
    <t>유구310</t>
  </si>
  <si>
    <t>이인301</t>
  </si>
  <si>
    <t>이인302</t>
  </si>
  <si>
    <t>이인303</t>
  </si>
  <si>
    <t>이인305</t>
  </si>
  <si>
    <t>이인306</t>
  </si>
  <si>
    <t>이인307</t>
  </si>
  <si>
    <t>이인308</t>
  </si>
  <si>
    <t>이인309</t>
  </si>
  <si>
    <t>이인311</t>
  </si>
  <si>
    <t>이인312</t>
  </si>
  <si>
    <t>이인313</t>
  </si>
  <si>
    <t>탄천301</t>
  </si>
  <si>
    <t>탄천302</t>
  </si>
  <si>
    <t>탄천303</t>
  </si>
  <si>
    <t>탄천304</t>
  </si>
  <si>
    <t>탄천305</t>
  </si>
  <si>
    <t>탄천306</t>
  </si>
  <si>
    <t>탄천307</t>
  </si>
  <si>
    <t>탄천308</t>
  </si>
  <si>
    <t>탄천309</t>
  </si>
  <si>
    <t>탄천310</t>
  </si>
  <si>
    <t>탄천311</t>
  </si>
  <si>
    <t>탄천312</t>
  </si>
  <si>
    <t>탄천313</t>
  </si>
  <si>
    <t>계룡301</t>
  </si>
  <si>
    <t>계룡302</t>
  </si>
  <si>
    <t>계룡303</t>
  </si>
  <si>
    <t>계룡304</t>
  </si>
  <si>
    <t>계룡305</t>
  </si>
  <si>
    <t>계룡306</t>
  </si>
  <si>
    <t>계룡307</t>
  </si>
  <si>
    <t>계룡308</t>
  </si>
  <si>
    <t>계룡309</t>
  </si>
  <si>
    <t>계룡310</t>
  </si>
  <si>
    <t>계룡311</t>
  </si>
  <si>
    <t>계룡312</t>
  </si>
  <si>
    <t>계룡313</t>
  </si>
  <si>
    <t>반포301</t>
  </si>
  <si>
    <t>반포305</t>
  </si>
  <si>
    <t>동현305</t>
  </si>
  <si>
    <t>송선308</t>
  </si>
  <si>
    <t>석장309</t>
  </si>
  <si>
    <t>석장310</t>
  </si>
  <si>
    <t>의당301</t>
  </si>
  <si>
    <t>의당302</t>
  </si>
  <si>
    <t>의당303</t>
  </si>
  <si>
    <t>의당304</t>
  </si>
  <si>
    <t>의당305</t>
  </si>
  <si>
    <t>의당306</t>
  </si>
  <si>
    <t>의당307</t>
  </si>
  <si>
    <t>의당308</t>
  </si>
  <si>
    <t>의당309</t>
  </si>
  <si>
    <t>의당310</t>
  </si>
  <si>
    <t>정안301</t>
  </si>
  <si>
    <t>정안302</t>
  </si>
  <si>
    <t>정안303</t>
  </si>
  <si>
    <t>정안304</t>
  </si>
  <si>
    <t>정안307</t>
  </si>
  <si>
    <t>정안308</t>
  </si>
  <si>
    <t>정안309</t>
  </si>
  <si>
    <t>우성301</t>
  </si>
  <si>
    <t>우성302</t>
  </si>
  <si>
    <t>우성303</t>
  </si>
  <si>
    <t>우성304</t>
  </si>
  <si>
    <t>우성305</t>
  </si>
  <si>
    <t>우성306</t>
  </si>
  <si>
    <t>우성307</t>
  </si>
  <si>
    <t>우성308</t>
  </si>
  <si>
    <t>우성309</t>
  </si>
  <si>
    <t>우성310</t>
  </si>
  <si>
    <t>우성311</t>
  </si>
  <si>
    <t>사곡301</t>
  </si>
  <si>
    <t>사곡302</t>
  </si>
  <si>
    <t>사곡303</t>
  </si>
  <si>
    <t>사곡304</t>
  </si>
  <si>
    <t>사곡305</t>
  </si>
  <si>
    <t>사곡306</t>
  </si>
  <si>
    <t>신풍301</t>
  </si>
  <si>
    <t>신풍302</t>
  </si>
  <si>
    <t>신풍303</t>
  </si>
  <si>
    <t>신풍304</t>
  </si>
  <si>
    <t>신풍305</t>
  </si>
  <si>
    <t>신풍306</t>
  </si>
  <si>
    <t>신풍307</t>
  </si>
  <si>
    <t>신풍308</t>
  </si>
  <si>
    <t>시의시도</t>
  </si>
  <si>
    <t>월송~금흥</t>
  </si>
  <si>
    <t>주미~오곡</t>
  </si>
  <si>
    <t>귀산~쌍신</t>
  </si>
  <si>
    <t>무릉~무릉</t>
  </si>
  <si>
    <t>상왕~무릉</t>
  </si>
  <si>
    <t>무릉동 821-1</t>
  </si>
  <si>
    <t>신기~신기</t>
  </si>
  <si>
    <t>신기동 709-1</t>
  </si>
  <si>
    <t>시도</t>
  </si>
  <si>
    <t>온천~학봉</t>
  </si>
  <si>
    <t>반포면 온천리 311-6</t>
  </si>
  <si>
    <t>반포면 학봉리 124-1</t>
  </si>
  <si>
    <t>계룡면 유평리 262-1</t>
  </si>
  <si>
    <t>반포면 온천리 156</t>
  </si>
  <si>
    <t>경천~양화</t>
  </si>
  <si>
    <t>계룡면 경천리 62-8</t>
  </si>
  <si>
    <t>계룡면 양화리 146-1</t>
  </si>
  <si>
    <t>청룡~오인</t>
  </si>
  <si>
    <t>의당면 청룡리 665-2</t>
  </si>
  <si>
    <t>정안면 화봉리 80</t>
  </si>
  <si>
    <t>수촌~도신</t>
  </si>
  <si>
    <t>의당면 수촌리 29-3</t>
  </si>
  <si>
    <t>의당면 덕학리 361-6</t>
  </si>
  <si>
    <t>달산~추봉</t>
  </si>
  <si>
    <t>탄천면 성리 103-11</t>
  </si>
  <si>
    <t>이인면 주봉리 502-5</t>
  </si>
  <si>
    <t>대성~신웅</t>
  </si>
  <si>
    <t>우성면 대성리 266-12</t>
  </si>
  <si>
    <t>우성면 신웅리 219</t>
  </si>
  <si>
    <t>옥성~목천</t>
  </si>
  <si>
    <t>우성면 평목리 76</t>
  </si>
  <si>
    <t>우성면 목천리 14-2</t>
  </si>
  <si>
    <t>목천~신관</t>
  </si>
  <si>
    <t>우성면 목천리 65-28</t>
  </si>
  <si>
    <t>신관동 495-166</t>
  </si>
  <si>
    <t>구계~문금</t>
  </si>
  <si>
    <t>유구읍 구계리 438</t>
  </si>
  <si>
    <t>유구읍 문금리 235-2</t>
  </si>
  <si>
    <t>청룡~대교</t>
  </si>
  <si>
    <t>의당면 청룡리 177-6</t>
  </si>
  <si>
    <t>의당면 청룡리 34-7</t>
  </si>
  <si>
    <t>신영~만수</t>
  </si>
  <si>
    <t>이인면 신영리 88</t>
  </si>
  <si>
    <t>검상동 619</t>
  </si>
  <si>
    <t>발양~목동</t>
  </si>
  <si>
    <t>이인면 발양리 842-14</t>
  </si>
  <si>
    <t>이인면 발양리 204-2</t>
  </si>
  <si>
    <t>해월~영정</t>
  </si>
  <si>
    <t>사곡면 해월리 418-5</t>
  </si>
  <si>
    <t>신풍면 영정리 478</t>
  </si>
  <si>
    <t>탄천~우성</t>
  </si>
  <si>
    <t>탄천면 대학리 287-1</t>
  </si>
  <si>
    <t>우성면 어천리 156-1</t>
  </si>
  <si>
    <t>동대~신영</t>
  </si>
  <si>
    <t>우성면 동대리 361-3</t>
  </si>
  <si>
    <t>사곡면 신영리 449-7</t>
  </si>
  <si>
    <t>공주~반포</t>
  </si>
  <si>
    <t>소학동 214-2</t>
  </si>
  <si>
    <t>반포면 공암리 326</t>
  </si>
  <si>
    <t>공주~계룡</t>
  </si>
  <si>
    <t>계룡면 화헌리 394-1</t>
  </si>
  <si>
    <t>공암~봉암</t>
  </si>
  <si>
    <t>반포면 공암리 286-17</t>
  </si>
  <si>
    <t>반포면 송곡리 1-2</t>
  </si>
  <si>
    <t>석송~운궁</t>
  </si>
  <si>
    <t>정안면 석송리 113</t>
  </si>
  <si>
    <t>정안면 운궁리 234</t>
  </si>
  <si>
    <t>쌍대~청흥</t>
  </si>
  <si>
    <t>신풍면 청흥리 414</t>
  </si>
  <si>
    <t>신풍면 쌍대리 산57-3</t>
  </si>
  <si>
    <t>사현~태성</t>
  </si>
  <si>
    <t>정안면 인풍리 464-9</t>
  </si>
  <si>
    <t>정안면 태성리 249</t>
  </si>
  <si>
    <t>봉갑~상갑</t>
  </si>
  <si>
    <t>신풍면 봉갑리 43-15</t>
  </si>
  <si>
    <t>신풍면 봉갑리 364</t>
  </si>
  <si>
    <t>전평~산성</t>
  </si>
  <si>
    <t>정안면 전평리 84-2</t>
  </si>
  <si>
    <t>정안면 월산리 406-3</t>
  </si>
  <si>
    <t>유구~정안</t>
  </si>
  <si>
    <t>광정~인풍</t>
  </si>
  <si>
    <t>정안면 내촌리 64</t>
  </si>
  <si>
    <t>정안면 인풍리 2-8</t>
  </si>
  <si>
    <t>우성~장기</t>
  </si>
  <si>
    <t>동현동 1-28</t>
  </si>
  <si>
    <t>우성면 방문리 343-13</t>
  </si>
  <si>
    <t>신관~유계</t>
  </si>
  <si>
    <t>산정~조평</t>
  </si>
  <si>
    <t>면도</t>
  </si>
  <si>
    <t>추세선</t>
  </si>
  <si>
    <t>구동선</t>
  </si>
  <si>
    <t>달산선</t>
  </si>
  <si>
    <t>주운선</t>
  </si>
  <si>
    <t>삼대선</t>
  </si>
  <si>
    <t>성남선</t>
  </si>
  <si>
    <t>견국선</t>
  </si>
  <si>
    <t>상월선</t>
  </si>
  <si>
    <t>화중선</t>
  </si>
  <si>
    <t>봉성선</t>
  </si>
  <si>
    <t>학동선</t>
  </si>
  <si>
    <t>장하선</t>
  </si>
  <si>
    <t>유두선</t>
  </si>
  <si>
    <t>두가선</t>
  </si>
  <si>
    <t>장덕선</t>
  </si>
  <si>
    <t>도한선</t>
  </si>
  <si>
    <t>호가선</t>
  </si>
  <si>
    <t>리도</t>
  </si>
  <si>
    <t>백만선</t>
  </si>
  <si>
    <t>유구읍 백교리 61-5</t>
  </si>
  <si>
    <t>유구읍 만천리 428-3</t>
  </si>
  <si>
    <t>신명선</t>
  </si>
  <si>
    <t>유구읍 석남리 24-5</t>
  </si>
  <si>
    <t>유구읍 입석리 18-1</t>
  </si>
  <si>
    <t>백노선</t>
  </si>
  <si>
    <t>유구읍 백교리 115-5</t>
  </si>
  <si>
    <t>유구읍 노동리 411-1</t>
  </si>
  <si>
    <t>유구읍 입석리 17-2</t>
  </si>
  <si>
    <t>유구읍 명곡리 254-2</t>
  </si>
  <si>
    <t>문탑선</t>
  </si>
  <si>
    <t>유구읍 문금리 738-6</t>
  </si>
  <si>
    <t>유구읍 탑곡리 477-1</t>
  </si>
  <si>
    <t>추덕선</t>
  </si>
  <si>
    <t>유구읍 덕곡리 30-3</t>
  </si>
  <si>
    <t>유구읍 덕곡리 227</t>
  </si>
  <si>
    <t>신입선</t>
  </si>
  <si>
    <t>유구읍 신달리 321</t>
  </si>
  <si>
    <t>유구읍 입석리 409</t>
  </si>
  <si>
    <t>녹천선</t>
  </si>
  <si>
    <t>유구읍 녹천리 208-4</t>
  </si>
  <si>
    <t>유구읍 노동리 45</t>
  </si>
  <si>
    <t>동해선</t>
  </si>
  <si>
    <t>유구읍 동해리 386-5</t>
  </si>
  <si>
    <t>유구읍 동해리 245</t>
  </si>
  <si>
    <t>명곡선</t>
  </si>
  <si>
    <t>유구읍 신달리 347-2</t>
  </si>
  <si>
    <t>유구읍 명곡리 390</t>
  </si>
  <si>
    <t>만년선</t>
  </si>
  <si>
    <t>유구읍 만천리 455-23</t>
  </si>
  <si>
    <t>유구읍 석남리 316-2</t>
  </si>
  <si>
    <t>문금선</t>
  </si>
  <si>
    <t>유구읍 문금리 30-3</t>
  </si>
  <si>
    <t>유구읍 문금리 2-27</t>
  </si>
  <si>
    <t>초발선</t>
  </si>
  <si>
    <t>이인면 초봉리 272-1</t>
  </si>
  <si>
    <t>이인면 발양리 830-6</t>
  </si>
  <si>
    <t>이산선</t>
  </si>
  <si>
    <t>이인면 이인리 94-4</t>
  </si>
  <si>
    <t>이인면 반송리 112-4</t>
  </si>
  <si>
    <t>용구선</t>
  </si>
  <si>
    <t>이인면 구암리 155-2</t>
  </si>
  <si>
    <t>이인면 용성리 267-1</t>
  </si>
  <si>
    <t>구산선</t>
  </si>
  <si>
    <t>이인면 용성리 484-1</t>
  </si>
  <si>
    <t>이인면 산의리 266-10</t>
  </si>
  <si>
    <t>이구선</t>
  </si>
  <si>
    <t>이인면 이인리 321-1</t>
  </si>
  <si>
    <t>이인면 구암리 118-2</t>
  </si>
  <si>
    <t>복신선</t>
  </si>
  <si>
    <t>이인면 신영리 642-1</t>
  </si>
  <si>
    <t>이인면 신영리 142-2</t>
  </si>
  <si>
    <t>용반선</t>
  </si>
  <si>
    <t>이인면 용성리 317</t>
  </si>
  <si>
    <t>이인면 산의리 365-5</t>
  </si>
  <si>
    <t>화덕선</t>
  </si>
  <si>
    <t>탄천면 남산리 806-3</t>
  </si>
  <si>
    <t>탄천면 덕지리 592-8</t>
  </si>
  <si>
    <t>큰돌선</t>
  </si>
  <si>
    <t>탄천면 가척리 843-1</t>
  </si>
  <si>
    <t>탄천면 가척리 375</t>
  </si>
  <si>
    <t>수참선</t>
  </si>
  <si>
    <t>탄천면 운곡리 373-20</t>
  </si>
  <si>
    <t>탄천면 운곡리 134</t>
  </si>
  <si>
    <t>정남선</t>
  </si>
  <si>
    <t>탄천면 성리 106-1</t>
  </si>
  <si>
    <t>탄천면 남산리 560</t>
  </si>
  <si>
    <t>아래윗선</t>
  </si>
  <si>
    <t>탄천면 화정리 425-10</t>
  </si>
  <si>
    <t>탄천면 화정리 118</t>
  </si>
  <si>
    <t>탄천면 장선리 690-3</t>
  </si>
  <si>
    <t>탄천면 덕지리 682-31</t>
  </si>
  <si>
    <t>성정선</t>
  </si>
  <si>
    <t>탄천면 정치리 115-1</t>
  </si>
  <si>
    <t>탄천면 정치리 409-5</t>
  </si>
  <si>
    <t>삼국선</t>
  </si>
  <si>
    <t>탄천면 삼각리 629-8</t>
  </si>
  <si>
    <t>탄천면 국동리 99-4</t>
  </si>
  <si>
    <t>문송선</t>
  </si>
  <si>
    <t>계룡면 월암리 385</t>
  </si>
  <si>
    <t>계룡면 봉명리 499-21</t>
  </si>
  <si>
    <t>거가선</t>
  </si>
  <si>
    <t>계룡면 화은리 321-9</t>
  </si>
  <si>
    <t>계룡면 화은리 202-2</t>
  </si>
  <si>
    <t>기화선</t>
  </si>
  <si>
    <t>계룡면 화은리 677-1</t>
  </si>
  <si>
    <t>계룡면 기산리 546-1</t>
  </si>
  <si>
    <t>벽동선</t>
  </si>
  <si>
    <t>계룡면 하대리 667-1</t>
  </si>
  <si>
    <t>계룡면 하대리 1203-1</t>
  </si>
  <si>
    <t>능보선</t>
  </si>
  <si>
    <t>계룡면 양화리 326-1</t>
  </si>
  <si>
    <t>계룡면 양화리 258-1</t>
  </si>
  <si>
    <t>향월선</t>
  </si>
  <si>
    <t>계룡면 향지리 321-4</t>
  </si>
  <si>
    <t>계룡면 월곡리 338-3</t>
  </si>
  <si>
    <t>하시선</t>
  </si>
  <si>
    <t>계룡면 구왕리 678-1</t>
  </si>
  <si>
    <t>계룡면 내흥리 817-1</t>
  </si>
  <si>
    <t>갑윗선</t>
  </si>
  <si>
    <t>계룡면 중장리 739-2</t>
  </si>
  <si>
    <t>계룡면 중장리 334-8</t>
  </si>
  <si>
    <t>유향선</t>
  </si>
  <si>
    <t>계룡면 유평리 443-14</t>
  </si>
  <si>
    <t>계룡면 향지리 345-2</t>
  </si>
  <si>
    <t>봉기선</t>
  </si>
  <si>
    <t>계룡면 봉명리 119-6</t>
  </si>
  <si>
    <t>계룡면 기산리 331-20</t>
  </si>
  <si>
    <t>봉중선</t>
  </si>
  <si>
    <t>계룡면 봉명리 63-9</t>
  </si>
  <si>
    <t>계룡면 중장리 789-17</t>
  </si>
  <si>
    <t>마티선</t>
  </si>
  <si>
    <t>반포면 마암리 191-2</t>
  </si>
  <si>
    <t>반포면 마암리 576-1</t>
  </si>
  <si>
    <t>반정선</t>
  </si>
  <si>
    <t>반포면 공암리 541-2</t>
  </si>
  <si>
    <t>반포면 봉곡리 360</t>
  </si>
  <si>
    <t>내불선</t>
  </si>
  <si>
    <t>반포면 송곡리 340</t>
  </si>
  <si>
    <t>반포면 송곡리 428</t>
  </si>
  <si>
    <t>사가선</t>
  </si>
  <si>
    <t>반포면 온천리 375-2</t>
  </si>
  <si>
    <t>반포면 온천리 426</t>
  </si>
  <si>
    <t>자동선</t>
  </si>
  <si>
    <t>반포면 학봉리 191-2</t>
  </si>
  <si>
    <t>반포면 학봉리 60</t>
  </si>
  <si>
    <t>마윗선</t>
  </si>
  <si>
    <t>반포면 마암리 359-2</t>
  </si>
  <si>
    <t>반포면 마암리 654-5</t>
  </si>
  <si>
    <t>성송선</t>
  </si>
  <si>
    <t>반포면 송곡리 167-5</t>
  </si>
  <si>
    <t>반포면 송곡리 88-3</t>
  </si>
  <si>
    <t>송신선</t>
  </si>
  <si>
    <t>송선동 125-9</t>
  </si>
  <si>
    <t>동현동 354</t>
  </si>
  <si>
    <t>은동선</t>
  </si>
  <si>
    <t>동현동 3-23</t>
  </si>
  <si>
    <t>동현동 593-1</t>
  </si>
  <si>
    <t>덕가선</t>
  </si>
  <si>
    <t>의당면 덕학리 554</t>
  </si>
  <si>
    <t>의당면 가산리 376-5</t>
  </si>
  <si>
    <t>와룡선</t>
  </si>
  <si>
    <t>의당면 청룡리 677-39</t>
  </si>
  <si>
    <t>의당면 청룡리 641-5</t>
  </si>
  <si>
    <t>월가선</t>
  </si>
  <si>
    <t>의당면 월곡리 131</t>
  </si>
  <si>
    <t>의당면 가산리 378-2</t>
  </si>
  <si>
    <t>행성선</t>
  </si>
  <si>
    <t>의당면 가산리 37-3</t>
  </si>
  <si>
    <t>의당면 가산리 19-4</t>
  </si>
  <si>
    <t>종유선</t>
  </si>
  <si>
    <t>의당면 유계리 36-1</t>
  </si>
  <si>
    <t>의당면 유계리 71-1</t>
  </si>
  <si>
    <t>안절선</t>
  </si>
  <si>
    <t>의당면 월곡리 379-1</t>
  </si>
  <si>
    <t>의당면 월곡리 7</t>
  </si>
  <si>
    <t>가중선</t>
  </si>
  <si>
    <t>의당면 중흥리 241-1</t>
  </si>
  <si>
    <t>의당면 중흥리 650-6</t>
  </si>
  <si>
    <t>신도선</t>
  </si>
  <si>
    <t>의당면 도신리 421</t>
  </si>
  <si>
    <t>의당면 도신리 276</t>
  </si>
  <si>
    <t>모독선</t>
  </si>
  <si>
    <t>정안면 상룡리 2-3</t>
  </si>
  <si>
    <t>정안면 상룡리 137</t>
  </si>
  <si>
    <t>상하선</t>
  </si>
  <si>
    <t>정안면 상룡리 299-8</t>
  </si>
  <si>
    <t>정안면 화봉리 478-1</t>
  </si>
  <si>
    <t>인뒷선</t>
  </si>
  <si>
    <t>정안면 인풍리 454-4</t>
  </si>
  <si>
    <t>정안면 인풍리 355</t>
  </si>
  <si>
    <t>평정선</t>
  </si>
  <si>
    <t>정안면 화봉리 78</t>
  </si>
  <si>
    <t>정안면 평정리 401-2</t>
  </si>
  <si>
    <t>북석선</t>
  </si>
  <si>
    <t>정안면 석송리 49-1</t>
  </si>
  <si>
    <t>정안면 북계리 280-4</t>
  </si>
  <si>
    <t>방일선</t>
  </si>
  <si>
    <t>정안면 내촌리 136-5</t>
  </si>
  <si>
    <t>정안면 보물리 185</t>
  </si>
  <si>
    <t>고내선</t>
  </si>
  <si>
    <t>정안면 내촌리 26-1</t>
  </si>
  <si>
    <t>정안면 고성리 143-1</t>
  </si>
  <si>
    <t>대음선</t>
  </si>
  <si>
    <t>정안면 어물리 252-1</t>
  </si>
  <si>
    <t>정안면 어물리 102-2</t>
  </si>
  <si>
    <t>신창선</t>
  </si>
  <si>
    <t>정안면 광정리 287-6</t>
  </si>
  <si>
    <t>정안면 광정리 10</t>
  </si>
  <si>
    <t>대광선</t>
  </si>
  <si>
    <t>정안면 대산리444-1</t>
  </si>
  <si>
    <t>정안면 대산리 767-6</t>
  </si>
  <si>
    <t>산수선</t>
  </si>
  <si>
    <t>정안면 대산리 100-1</t>
  </si>
  <si>
    <t>정안면 대산리 351</t>
  </si>
  <si>
    <t>화거선</t>
  </si>
  <si>
    <t>정안면 월산리 742-1</t>
  </si>
  <si>
    <t>정안면 월산리 597</t>
  </si>
  <si>
    <t>사되선</t>
  </si>
  <si>
    <t>정안면 사현리 253-3</t>
  </si>
  <si>
    <t>정안면 사현리 86-1</t>
  </si>
  <si>
    <t>어구선</t>
  </si>
  <si>
    <t>정안면 광정리 156-1</t>
  </si>
  <si>
    <t>정안면 장원리 282-1</t>
  </si>
  <si>
    <t>운고선</t>
  </si>
  <si>
    <t>정안면 고성리 295</t>
  </si>
  <si>
    <t>정안면 운궁리 356-4</t>
  </si>
  <si>
    <t>대산선</t>
  </si>
  <si>
    <t>정안면 대산리 774-49</t>
  </si>
  <si>
    <t>정안면 대산리 578-2</t>
  </si>
  <si>
    <t>화전선</t>
  </si>
  <si>
    <t>정안면 전평리 80-1</t>
  </si>
  <si>
    <t>정안면 평정리 699-8</t>
  </si>
  <si>
    <t>아나선</t>
  </si>
  <si>
    <t>우성면 보흥리 623</t>
  </si>
  <si>
    <t>우성면 보흥리 65</t>
  </si>
  <si>
    <t>보죽선</t>
  </si>
  <si>
    <t>우성면 보흥리 419-1</t>
  </si>
  <si>
    <t>우성면 죽당리 137-5</t>
  </si>
  <si>
    <t>내동선</t>
  </si>
  <si>
    <t>우성면 동곡리 295-1</t>
  </si>
  <si>
    <t>우성면 내산리 415-1</t>
  </si>
  <si>
    <t>귀목선</t>
  </si>
  <si>
    <t>우성면 귀산리 94-4</t>
  </si>
  <si>
    <t>우성면 목천리 6-13</t>
  </si>
  <si>
    <t>무사선</t>
  </si>
  <si>
    <t>우성면 봉현리 327-4</t>
  </si>
  <si>
    <t>우성면 봉현리 181</t>
  </si>
  <si>
    <t>고양선</t>
  </si>
  <si>
    <t>우성면 안양리 310-1</t>
  </si>
  <si>
    <t>우성면 안양리 142</t>
  </si>
  <si>
    <t>용죽선</t>
  </si>
  <si>
    <t>우성면 용봉리 496-3</t>
  </si>
  <si>
    <t>우성면 죽당리 192-15</t>
  </si>
  <si>
    <t>독통선</t>
  </si>
  <si>
    <t>우성면 단지리 341-3</t>
  </si>
  <si>
    <t>우성면 동대리 326-9</t>
  </si>
  <si>
    <t>새말선</t>
  </si>
  <si>
    <t>우성면 방문리 337-2</t>
  </si>
  <si>
    <t>우성면 방문리 901</t>
  </si>
  <si>
    <t>귀반선</t>
  </si>
  <si>
    <t>우성면 귀산리 235</t>
  </si>
  <si>
    <t>우성면 동곡리 205-1</t>
  </si>
  <si>
    <t>대옥선</t>
  </si>
  <si>
    <t>우성면 대성리 292-2</t>
  </si>
  <si>
    <t>우성면 옥성리 408-2</t>
  </si>
  <si>
    <t>언고선</t>
  </si>
  <si>
    <t>우성면 상서리 728</t>
  </si>
  <si>
    <t>우성면 방문리 705-1</t>
  </si>
  <si>
    <t>상절선</t>
  </si>
  <si>
    <t>우성면 상서리 192-2</t>
  </si>
  <si>
    <t>우성면 상서리 338-1</t>
  </si>
  <si>
    <t>해포선</t>
  </si>
  <si>
    <t>우성면 상서리 26-2</t>
  </si>
  <si>
    <t>우성면 도천리 82-9</t>
  </si>
  <si>
    <t>큰배선</t>
  </si>
  <si>
    <t>우성면 반촌리 86-3</t>
  </si>
  <si>
    <t>우성면 반촌리 232</t>
  </si>
  <si>
    <t>방흥선</t>
  </si>
  <si>
    <t>우성면 방흥리 235-5</t>
  </si>
  <si>
    <t>우성면 방흥리 325-3</t>
  </si>
  <si>
    <t>방보선</t>
  </si>
  <si>
    <t>우성면 방흥리 7</t>
  </si>
  <si>
    <t>우성면 보흥리 182</t>
  </si>
  <si>
    <t>원두선</t>
  </si>
  <si>
    <t>우성면 보흥리 590-1</t>
  </si>
  <si>
    <t>우성면 보흥리 804</t>
  </si>
  <si>
    <t>한천선</t>
  </si>
  <si>
    <t>우성면 한천리 97-1</t>
  </si>
  <si>
    <t>우성면 한천리 197</t>
  </si>
  <si>
    <t>화탄선</t>
  </si>
  <si>
    <t>사곡면 화월리 303-7</t>
  </si>
  <si>
    <t>사곡면 화월리 68-3</t>
  </si>
  <si>
    <t>호해선</t>
  </si>
  <si>
    <t>사곡면 호계리 88-1</t>
  </si>
  <si>
    <t>사곡면 해월리 344-1</t>
  </si>
  <si>
    <t>통배선</t>
  </si>
  <si>
    <t>사곡면 신영리 9-15</t>
  </si>
  <si>
    <t>사곡면 신영리 20-1</t>
  </si>
  <si>
    <t>고가선</t>
  </si>
  <si>
    <t>사곡면 고당리 206-9</t>
  </si>
  <si>
    <t>사곡면 가교리 58</t>
  </si>
  <si>
    <t>대마선</t>
  </si>
  <si>
    <t>사곡면 신영리 334-1</t>
  </si>
  <si>
    <t>사곡면 신영리 286-4</t>
  </si>
  <si>
    <t>다도선</t>
  </si>
  <si>
    <t>사곡면 신영리 246-4</t>
  </si>
  <si>
    <t>사곡면 신영리 670</t>
  </si>
  <si>
    <t>행다선</t>
  </si>
  <si>
    <t>사곡면 월가리 636-2</t>
  </si>
  <si>
    <t>사곡면 월가리 288</t>
  </si>
  <si>
    <t>새용선</t>
  </si>
  <si>
    <t>사곡면 유룡리 425-2</t>
  </si>
  <si>
    <t>사곡면 유룡리 183</t>
  </si>
  <si>
    <t>외검선</t>
  </si>
  <si>
    <t>사곡면 회학리 355</t>
  </si>
  <si>
    <t>사곡면 회학리 130</t>
  </si>
  <si>
    <t>산동선</t>
  </si>
  <si>
    <t>신풍면 산정리 42-6</t>
  </si>
  <si>
    <t>신풍면 동원리 432-2</t>
  </si>
  <si>
    <t>영화선</t>
  </si>
  <si>
    <t>신풍면 영정리 309-4</t>
  </si>
  <si>
    <t>평신풍면 소리 90-5</t>
  </si>
  <si>
    <t>산오선</t>
  </si>
  <si>
    <t>신풍면 백룡리 11-3</t>
  </si>
  <si>
    <t>신풍면 백룡리 530-1</t>
  </si>
  <si>
    <t>신풍면 산정리 333-1</t>
  </si>
  <si>
    <t>신풍면 동원리 305-1</t>
  </si>
  <si>
    <t>대청선</t>
  </si>
  <si>
    <t>신풍면 대룡리 421</t>
  </si>
  <si>
    <t>신풍면 청흥리 221</t>
  </si>
  <si>
    <t>영선선</t>
  </si>
  <si>
    <t>신풍면 영정리 361</t>
  </si>
  <si>
    <t>신풍면 선학리 178</t>
  </si>
  <si>
    <t>조봉선</t>
  </si>
  <si>
    <t>신풍면 조평리 329</t>
  </si>
  <si>
    <t>신풍면 봉갑리 142-40</t>
  </si>
  <si>
    <t>농도</t>
  </si>
  <si>
    <t>여드니선</t>
  </si>
  <si>
    <t>유구읍 신영리 861-65</t>
  </si>
  <si>
    <t>유구읍 신영리 743-1</t>
  </si>
  <si>
    <t>신구선</t>
  </si>
  <si>
    <t>유구읍 신영리 345-2</t>
  </si>
  <si>
    <t>유구읍 신영리 62-4</t>
  </si>
  <si>
    <t>조당선</t>
  </si>
  <si>
    <t>유구읍 명곡리 210</t>
  </si>
  <si>
    <t>유구읍 덕곡리 99-3</t>
  </si>
  <si>
    <t>동대선</t>
  </si>
  <si>
    <t>유구읍 명곡리 112</t>
  </si>
  <si>
    <t>유구읍 명곡리 489-1</t>
  </si>
  <si>
    <t>석녹선</t>
  </si>
  <si>
    <t>유구읍 녹천리 15-2</t>
  </si>
  <si>
    <t>유구읍 녹천리 213-4</t>
  </si>
  <si>
    <t>만천1선</t>
  </si>
  <si>
    <t>유구읍 만천리 205-3</t>
  </si>
  <si>
    <t>유구읍 만천리 309-8</t>
  </si>
  <si>
    <t>만천2선</t>
  </si>
  <si>
    <t>유구읍 만천리 286-17</t>
  </si>
  <si>
    <t>유구읍 만천리 165</t>
  </si>
  <si>
    <t>만옥선</t>
  </si>
  <si>
    <t>유구읍 만천리 252-5</t>
  </si>
  <si>
    <t>유구읍 만천리 48</t>
  </si>
  <si>
    <t>신대선</t>
  </si>
  <si>
    <t>유구읍 신영리 361</t>
  </si>
  <si>
    <t>유구읍 신달리 284-3</t>
  </si>
  <si>
    <t>검단선</t>
  </si>
  <si>
    <t>유구읍 문금리 203</t>
  </si>
  <si>
    <t>유구읍 문금리 306-3</t>
  </si>
  <si>
    <t>용내선</t>
  </si>
  <si>
    <t>이인면 주봉리 687-9</t>
  </si>
  <si>
    <t>이인면 주봉리 15-6</t>
  </si>
  <si>
    <t>삼놋선</t>
  </si>
  <si>
    <t>이인면 운암리 249-1</t>
  </si>
  <si>
    <t>이인면 신흥리 436-1</t>
  </si>
  <si>
    <t>구학선</t>
  </si>
  <si>
    <t>이인면 신영리 507-2</t>
  </si>
  <si>
    <t>이인면 신영리 425</t>
  </si>
  <si>
    <t>정산선</t>
  </si>
  <si>
    <t>이인면 달산리 110</t>
  </si>
  <si>
    <t>이인면 달산리 70</t>
  </si>
  <si>
    <t>만수선</t>
  </si>
  <si>
    <t>이인면 만수리 185</t>
  </si>
  <si>
    <t>이인면 만수리478-1</t>
  </si>
  <si>
    <t>주목선</t>
  </si>
  <si>
    <t>이인면 주봉리 547-9</t>
  </si>
  <si>
    <t>이인면 목동리 304-1</t>
  </si>
  <si>
    <t>목발선</t>
  </si>
  <si>
    <t>이인면 목동리 577-9</t>
  </si>
  <si>
    <t>이인면 발양리 248-12</t>
  </si>
  <si>
    <t>남원선</t>
  </si>
  <si>
    <t>이인면 목동리 18-1</t>
  </si>
  <si>
    <t>이인면 목동리 4-1</t>
  </si>
  <si>
    <t>복쌍선</t>
  </si>
  <si>
    <t>이인면 복룡리 531-1</t>
  </si>
  <si>
    <t>이인면 복룡리 612-3</t>
  </si>
  <si>
    <t>구암선</t>
  </si>
  <si>
    <t>이인면 구암리 101-3</t>
  </si>
  <si>
    <t>이인면 구암리 357-1</t>
  </si>
  <si>
    <t>구초선</t>
  </si>
  <si>
    <t>이인면 구암리 61-1</t>
  </si>
  <si>
    <t>이인면 초봉리 210</t>
  </si>
  <si>
    <t>삼정선</t>
  </si>
  <si>
    <t>탄천면 삼각리 82</t>
  </si>
  <si>
    <t>탄천면 정치리 40-1</t>
  </si>
  <si>
    <t>송분선</t>
  </si>
  <si>
    <t>탄천면 분강리 88-4</t>
  </si>
  <si>
    <t>탄천면 송학리 516-5</t>
  </si>
  <si>
    <t>학용선</t>
  </si>
  <si>
    <t>탄천면 장선리 310-1</t>
  </si>
  <si>
    <t>탄천면 장선리 330-12</t>
  </si>
  <si>
    <t>덕안선</t>
  </si>
  <si>
    <t>탄천면 안영리 392-6</t>
  </si>
  <si>
    <t>탄천면 안영리 59-6</t>
  </si>
  <si>
    <t>삼광선</t>
  </si>
  <si>
    <t>탄천면 덕지리 561-10</t>
  </si>
  <si>
    <t>탄천면 광명리 204-1</t>
  </si>
  <si>
    <t>덕용선</t>
  </si>
  <si>
    <t>탄천면 덕지리 222-1</t>
  </si>
  <si>
    <t>탄천면 안영리 62-5</t>
  </si>
  <si>
    <t>견동선</t>
  </si>
  <si>
    <t>탄천면 견동리 128-6</t>
  </si>
  <si>
    <t>탄천면 견동리 79-4</t>
  </si>
  <si>
    <t>가절선</t>
  </si>
  <si>
    <t>탄천면 화정리 457-1</t>
  </si>
  <si>
    <t>화탄천면 정리 590-2</t>
  </si>
  <si>
    <t>밤신선</t>
  </si>
  <si>
    <t>탄천면 안영리 60-2</t>
  </si>
  <si>
    <t>탄천면 안영리 47-11</t>
  </si>
  <si>
    <t>논장선</t>
  </si>
  <si>
    <t>탄천면 장선리 332-6</t>
  </si>
  <si>
    <t>탄천면 장선리 312-2</t>
  </si>
  <si>
    <t>용안선</t>
  </si>
  <si>
    <t>탄천면 안영리 312</t>
  </si>
  <si>
    <t>탄천면 장선리 326-11</t>
  </si>
  <si>
    <t>송소선</t>
  </si>
  <si>
    <t>탄천면 송학리 211</t>
  </si>
  <si>
    <t>탄천면 송학리 416-2</t>
  </si>
  <si>
    <t>분창선</t>
  </si>
  <si>
    <t>분탄천면 강리 245</t>
  </si>
  <si>
    <t>탄천면 분강리 135-4</t>
  </si>
  <si>
    <t>유화선</t>
  </si>
  <si>
    <t>계룡면 경천리 502</t>
  </si>
  <si>
    <t>계룡면 유평리 66-2</t>
  </si>
  <si>
    <t>화기선</t>
  </si>
  <si>
    <t>계룡면 기산리 173-8</t>
  </si>
  <si>
    <t>계룡면 화은리 126-1</t>
  </si>
  <si>
    <t>윗난선</t>
  </si>
  <si>
    <t>계룡면 내흥리 232-1</t>
  </si>
  <si>
    <t>계룡면 내흥리 88</t>
  </si>
  <si>
    <t>장등선</t>
  </si>
  <si>
    <t>계룡면 경천리 322</t>
  </si>
  <si>
    <t>계룡면 경천리 664-5</t>
  </si>
  <si>
    <t>대금선</t>
  </si>
  <si>
    <t>계룡면 금대리 319-4</t>
  </si>
  <si>
    <t>계룡면 금대리 100-2</t>
  </si>
  <si>
    <t>월죽선</t>
  </si>
  <si>
    <t>계룡면 월곡리 33-1</t>
  </si>
  <si>
    <t>계룡면 죽곡리 18-3</t>
  </si>
  <si>
    <t>구내선</t>
  </si>
  <si>
    <t>계룡면 구왕리 633-2</t>
  </si>
  <si>
    <t>계룡면 내흥리 399</t>
  </si>
  <si>
    <t>경유선</t>
  </si>
  <si>
    <t>상유선</t>
  </si>
  <si>
    <t>계룡면 금대리 25-9</t>
  </si>
  <si>
    <t>계룡면 유평리 71-1</t>
  </si>
  <si>
    <t>화상선</t>
  </si>
  <si>
    <t>계룡면 경천리 611-3</t>
  </si>
  <si>
    <t>계룡면 경천리 662-7</t>
  </si>
  <si>
    <t>뜰화선</t>
  </si>
  <si>
    <t>계룡면 화헌리 394-2</t>
  </si>
  <si>
    <t>계룡면 화헌리 297-4</t>
  </si>
  <si>
    <t>중장선</t>
  </si>
  <si>
    <t>계룡면 중장리 310-1</t>
  </si>
  <si>
    <t>계룡면 중장리 134-1</t>
  </si>
  <si>
    <t>금대선</t>
  </si>
  <si>
    <t>계룡면 하대리 736-1</t>
  </si>
  <si>
    <t>계룡면 금대리 176-3</t>
  </si>
  <si>
    <t>마암선</t>
  </si>
  <si>
    <t>반포면 마암리 1-8</t>
  </si>
  <si>
    <t>반포면 마암리 1-26</t>
  </si>
  <si>
    <t>수실선</t>
  </si>
  <si>
    <t>반포면 공암리 69</t>
  </si>
  <si>
    <t>반포면 공암리 6-1</t>
  </si>
  <si>
    <t>송하선</t>
  </si>
  <si>
    <t>동현동 58-3</t>
  </si>
  <si>
    <t>동현동 204-1</t>
  </si>
  <si>
    <t>방황선</t>
  </si>
  <si>
    <t>송선동 40-2</t>
  </si>
  <si>
    <t>송선동 714-13</t>
  </si>
  <si>
    <t>대출선</t>
  </si>
  <si>
    <t>석장리동 415-3</t>
  </si>
  <si>
    <t>석장리동 451</t>
  </si>
  <si>
    <t>구절선</t>
  </si>
  <si>
    <t>석장리동 396-1</t>
  </si>
  <si>
    <t>석장리동 234-1</t>
  </si>
  <si>
    <t>수요선</t>
  </si>
  <si>
    <t>의당면 수촌리 248-9</t>
  </si>
  <si>
    <t>의당면 수촌리 505-2</t>
  </si>
  <si>
    <t>수율선</t>
  </si>
  <si>
    <t>의당면 청룡리 814-5</t>
  </si>
  <si>
    <t>의당면 율정리 85-11</t>
  </si>
  <si>
    <t>요수선</t>
  </si>
  <si>
    <t>의당면 수촌리 248-32</t>
  </si>
  <si>
    <t>의당면 수촌리 531-2</t>
  </si>
  <si>
    <t>양수선</t>
  </si>
  <si>
    <t>의당면 수촌리 62-4</t>
  </si>
  <si>
    <t>의당면 수촌리 855</t>
  </si>
  <si>
    <t>양촌선</t>
  </si>
  <si>
    <t>의당면 수촌리 99-1</t>
  </si>
  <si>
    <t>의당면 수촌리 841-3</t>
  </si>
  <si>
    <t>수목선</t>
  </si>
  <si>
    <t>의당면 수촌리 402-3</t>
  </si>
  <si>
    <t>의당면 수촌리 934</t>
  </si>
  <si>
    <t>태목선</t>
  </si>
  <si>
    <t>의당면 수촌리 302-5</t>
  </si>
  <si>
    <t>의당면 수촌리 785-4</t>
  </si>
  <si>
    <t>두마선</t>
  </si>
  <si>
    <t>의당면 두만리 41</t>
  </si>
  <si>
    <t>의당면 두만리 105-1</t>
  </si>
  <si>
    <t>가부선</t>
  </si>
  <si>
    <t>의당면 월곡리 361</t>
  </si>
  <si>
    <t>의당면 율정리 839</t>
  </si>
  <si>
    <t>청유선</t>
  </si>
  <si>
    <t>의당면 유계리 339-1</t>
  </si>
  <si>
    <t>의당면 청룡리 302-1</t>
  </si>
  <si>
    <t>새석선</t>
  </si>
  <si>
    <t>정안면 북계리 271-1</t>
  </si>
  <si>
    <t>정안면 북계리 216-1</t>
  </si>
  <si>
    <t>강달선</t>
  </si>
  <si>
    <t>정안면 장원리 546-2</t>
  </si>
  <si>
    <t>정안면 쌍달리 22</t>
  </si>
  <si>
    <t>되국선</t>
  </si>
  <si>
    <t>정안면 사현리 228-5</t>
  </si>
  <si>
    <t>정안면 사현리 23-1</t>
  </si>
  <si>
    <t>구름선</t>
  </si>
  <si>
    <t>정안면 대산리 35-1</t>
  </si>
  <si>
    <t>정안면 대산리 287-1</t>
  </si>
  <si>
    <t>운장선</t>
  </si>
  <si>
    <t>정안면 운궁리 217-3</t>
  </si>
  <si>
    <t>정안면 석송리 85-4</t>
  </si>
  <si>
    <t>평전선</t>
  </si>
  <si>
    <t>정안면 전평리 200</t>
  </si>
  <si>
    <t>정안면 평정리 698</t>
  </si>
  <si>
    <t>운화선</t>
  </si>
  <si>
    <t>정안면 고성리 474-1</t>
  </si>
  <si>
    <t>동상선</t>
  </si>
  <si>
    <t>우성면 동대리 3-1</t>
  </si>
  <si>
    <t>우성면 상서리 578-30</t>
  </si>
  <si>
    <t>도내선</t>
  </si>
  <si>
    <t>우성면 신웅리 187-3</t>
  </si>
  <si>
    <t>우성면 내산리 416-2</t>
  </si>
  <si>
    <t>범벌선</t>
  </si>
  <si>
    <t>우성면 용봉리 64-3</t>
  </si>
  <si>
    <t>우성면 용봉리 141-8</t>
  </si>
  <si>
    <t>서심선</t>
  </si>
  <si>
    <t>우성면 목천리 8-9</t>
  </si>
  <si>
    <t>우성면 목천리 495-12</t>
  </si>
  <si>
    <t>대성선</t>
  </si>
  <si>
    <t>우성면 대성리 301-1</t>
  </si>
  <si>
    <t>우성면 대성리 286-4</t>
  </si>
  <si>
    <t>보흥선</t>
  </si>
  <si>
    <t>우성면 보흥리 107-4</t>
  </si>
  <si>
    <t>우성면 보흥리 107-47</t>
  </si>
  <si>
    <t>단지선</t>
  </si>
  <si>
    <t>우성면 단지리 10-1</t>
  </si>
  <si>
    <t>우성면 단지리 9-12</t>
  </si>
  <si>
    <t>동새선</t>
  </si>
  <si>
    <t>우성면 동대리 2-1</t>
  </si>
  <si>
    <t>우성면 단지리 17-4</t>
  </si>
  <si>
    <t>우성면 대성리 295-9</t>
  </si>
  <si>
    <t>우성면 대성리 278-1</t>
  </si>
  <si>
    <t>대절선</t>
  </si>
  <si>
    <t>우성면 대성리 266-10</t>
  </si>
  <si>
    <t>우성면 대성리 108-3</t>
  </si>
  <si>
    <t>어송선</t>
  </si>
  <si>
    <t>우성면 어천리 256-13</t>
  </si>
  <si>
    <t>우성면 어천리 175-4</t>
  </si>
  <si>
    <t>운가선</t>
  </si>
  <si>
    <t>사곡면 운암리 104-1</t>
  </si>
  <si>
    <t>사곡면 가교리 197</t>
  </si>
  <si>
    <t>양사선</t>
  </si>
  <si>
    <t>사곡면 호계리 287-3</t>
  </si>
  <si>
    <t>사곡면 고당리 276</t>
  </si>
  <si>
    <t>명고선</t>
  </si>
  <si>
    <t>사곡면 신영리 5-32</t>
  </si>
  <si>
    <t>사곡면 화월리 643</t>
  </si>
  <si>
    <t>신영선</t>
  </si>
  <si>
    <t>사곡면 신영리 336-9</t>
  </si>
  <si>
    <t>사곡면 신영리 460-3</t>
  </si>
  <si>
    <t>호들선</t>
  </si>
  <si>
    <t>사곡면 호계리 36-1</t>
  </si>
  <si>
    <t>사곡면 호계리 149-6</t>
  </si>
  <si>
    <t>계실선</t>
  </si>
  <si>
    <t>사곡면 화월리 208-3</t>
  </si>
  <si>
    <t>사곡면 계실리 242-3</t>
  </si>
  <si>
    <t>무대선</t>
  </si>
  <si>
    <t>신풍면 용수리 398-2</t>
  </si>
  <si>
    <t>신풍면 대룡리 877</t>
  </si>
  <si>
    <t>죽로선</t>
  </si>
  <si>
    <t>신풍면 쌍대리 200-1</t>
  </si>
  <si>
    <t>신풍면 쌍대리 296</t>
  </si>
  <si>
    <t>말멍선</t>
  </si>
  <si>
    <t>신풍면 입동리 386-2</t>
  </si>
  <si>
    <t>신풍면 입동리 87-5</t>
  </si>
  <si>
    <t>쇠고선</t>
  </si>
  <si>
    <t>신풍면 산정리 495</t>
  </si>
  <si>
    <t>신풍면 산정리 822</t>
  </si>
  <si>
    <t>정골선</t>
  </si>
  <si>
    <t>신풍면 백룡리 284-3</t>
  </si>
  <si>
    <t>신풍면 백룡리 203-1</t>
  </si>
  <si>
    <t>동화선</t>
  </si>
  <si>
    <t>신풍면 동원리 240</t>
  </si>
  <si>
    <t>신풍면 동원리 553-33</t>
  </si>
  <si>
    <t>오화선</t>
  </si>
  <si>
    <t>신풍면 백룡리 512</t>
  </si>
  <si>
    <t>동원선</t>
  </si>
  <si>
    <t>신풍면 동원리 498-1</t>
  </si>
  <si>
    <t>신풍면 동원리 223-9</t>
  </si>
  <si>
    <t>종류</t>
    <phoneticPr fontId="1" type="noConversion"/>
  </si>
  <si>
    <t>노선명</t>
    <phoneticPr fontId="1" type="noConversion"/>
  </si>
  <si>
    <t>노선번호</t>
    <phoneticPr fontId="1" type="noConversion"/>
  </si>
  <si>
    <t>기점</t>
    <phoneticPr fontId="1" type="noConversion"/>
  </si>
  <si>
    <t>종점</t>
    <phoneticPr fontId="1" type="noConversion"/>
  </si>
  <si>
    <t>소계</t>
    <phoneticPr fontId="1" type="noConversion"/>
  </si>
  <si>
    <t>포장</t>
    <phoneticPr fontId="1" type="noConversion"/>
  </si>
  <si>
    <t>증,감</t>
    <phoneticPr fontId="1" type="noConversion"/>
  </si>
  <si>
    <t>월암~하신</t>
    <phoneticPr fontId="1" type="noConversion"/>
  </si>
  <si>
    <t>신관동 478-25</t>
    <phoneticPr fontId="1" type="noConversion"/>
  </si>
  <si>
    <t>의당면 유계리 1</t>
    <phoneticPr fontId="1" type="noConversion"/>
  </si>
  <si>
    <t>신풍면 조평리 676-1</t>
    <phoneticPr fontId="1" type="noConversion"/>
  </si>
  <si>
    <t>신풍면 산정리 79-12</t>
    <phoneticPr fontId="1" type="noConversion"/>
  </si>
  <si>
    <t>월송동 36-1</t>
    <phoneticPr fontId="1" type="noConversion"/>
  </si>
  <si>
    <t>금흥동 190-11</t>
    <phoneticPr fontId="1" type="noConversion"/>
  </si>
  <si>
    <t>주미동 246-4</t>
    <phoneticPr fontId="1" type="noConversion"/>
  </si>
  <si>
    <t>오곡동 679-1</t>
    <phoneticPr fontId="1" type="noConversion"/>
  </si>
  <si>
    <t>쌍신동 37-15</t>
    <phoneticPr fontId="1" type="noConversion"/>
  </si>
  <si>
    <t>우성면 귀산리 78-1</t>
    <phoneticPr fontId="1" type="noConversion"/>
  </si>
  <si>
    <t>무릉동 212</t>
    <phoneticPr fontId="1" type="noConversion"/>
  </si>
  <si>
    <t>무릉동 470-2</t>
    <phoneticPr fontId="1" type="noConversion"/>
  </si>
  <si>
    <t>신기동 499-1</t>
    <phoneticPr fontId="1" type="noConversion"/>
  </si>
  <si>
    <t>상왕동 678-2</t>
    <phoneticPr fontId="1" type="noConversion"/>
  </si>
  <si>
    <t>기존연장
(엑셀)</t>
    <phoneticPr fontId="1" type="noConversion"/>
  </si>
  <si>
    <t>유구읍 추계리 254-1</t>
    <phoneticPr fontId="1" type="noConversion"/>
  </si>
  <si>
    <t>유구읍 추계리 50-9</t>
    <phoneticPr fontId="1" type="noConversion"/>
  </si>
  <si>
    <t>유구읍 동해리 392-3</t>
    <phoneticPr fontId="1" type="noConversion"/>
  </si>
  <si>
    <t>유구읍 구계리 126</t>
    <phoneticPr fontId="1" type="noConversion"/>
  </si>
  <si>
    <t>이인면 달산리 42-1</t>
    <phoneticPr fontId="1" type="noConversion"/>
  </si>
  <si>
    <t>이인면 달산리 397-4</t>
    <phoneticPr fontId="1" type="noConversion"/>
  </si>
  <si>
    <t>이인면 주봉리 388-6</t>
    <phoneticPr fontId="1" type="noConversion"/>
  </si>
  <si>
    <t>이인면 운암리 130</t>
    <phoneticPr fontId="1" type="noConversion"/>
  </si>
  <si>
    <t>탄천면 송학리 129-2</t>
    <phoneticPr fontId="1" type="noConversion"/>
  </si>
  <si>
    <t>탄천면 대학리 214-6</t>
    <phoneticPr fontId="1" type="noConversion"/>
  </si>
  <si>
    <t>탄천면 남산리 368-1</t>
    <phoneticPr fontId="1" type="noConversion"/>
  </si>
  <si>
    <t>탄천면 가척리 823-4</t>
    <phoneticPr fontId="1" type="noConversion"/>
  </si>
  <si>
    <t>탄천면 국동리 54-2</t>
    <phoneticPr fontId="1" type="noConversion"/>
  </si>
  <si>
    <t>탄천면 견동리 356-3</t>
    <phoneticPr fontId="1" type="noConversion"/>
  </si>
  <si>
    <t>계룡면 상성리 345-5</t>
    <phoneticPr fontId="1" type="noConversion"/>
  </si>
  <si>
    <t>계룡면 월곡리 323-6</t>
    <phoneticPr fontId="1" type="noConversion"/>
  </si>
  <si>
    <t>계룡면 화은리 369-7</t>
    <phoneticPr fontId="1" type="noConversion"/>
  </si>
  <si>
    <t>계룡면 구왕리 454-4</t>
    <phoneticPr fontId="1" type="noConversion"/>
  </si>
  <si>
    <t>반포면 봉곡리 293-1</t>
    <phoneticPr fontId="1" type="noConversion"/>
  </si>
  <si>
    <t>반포면 봉곡리 12-4</t>
    <phoneticPr fontId="1" type="noConversion"/>
  </si>
  <si>
    <t>반포면 학봉리 626-1</t>
    <phoneticPr fontId="1" type="noConversion"/>
  </si>
  <si>
    <t>반포면 학봉리 728-1</t>
    <phoneticPr fontId="1" type="noConversion"/>
  </si>
  <si>
    <t>석장102</t>
    <phoneticPr fontId="1" type="noConversion"/>
  </si>
  <si>
    <t>석장리동 420-2</t>
    <phoneticPr fontId="1" type="noConversion"/>
  </si>
  <si>
    <t>송선동 715-1</t>
    <phoneticPr fontId="1" type="noConversion"/>
  </si>
  <si>
    <t>의당면 유계리 341-2</t>
    <phoneticPr fontId="1" type="noConversion"/>
  </si>
  <si>
    <t>의당면 두만리 211</t>
    <phoneticPr fontId="1" type="noConversion"/>
  </si>
  <si>
    <t>의당면 요룡리 146-1</t>
    <phoneticPr fontId="1" type="noConversion"/>
  </si>
  <si>
    <t>의당면 가산리 185-1</t>
    <phoneticPr fontId="1" type="noConversion"/>
  </si>
  <si>
    <t>정안면 장원리 454-4</t>
    <phoneticPr fontId="1" type="noConversion"/>
  </si>
  <si>
    <t>의당면 덕학리 344-4</t>
    <phoneticPr fontId="1" type="noConversion"/>
  </si>
  <si>
    <t>우성면 신웅리 205-24</t>
    <phoneticPr fontId="1" type="noConversion"/>
  </si>
  <si>
    <t>우성면 한천리 17-5</t>
    <phoneticPr fontId="1" type="noConversion"/>
  </si>
  <si>
    <t>사곡면 호계리 353-5</t>
    <phoneticPr fontId="1" type="noConversion"/>
  </si>
  <si>
    <t>사곡면 가교리 11-13</t>
    <phoneticPr fontId="1" type="noConversion"/>
  </si>
  <si>
    <t>유구읍 유구리 259-2</t>
    <phoneticPr fontId="1" type="noConversion"/>
  </si>
  <si>
    <t>정안면 운궁리 305</t>
    <phoneticPr fontId="1" type="noConversion"/>
  </si>
  <si>
    <t>계룡면 경천리 420-1</t>
    <phoneticPr fontId="1" type="noConversion"/>
  </si>
  <si>
    <t>계룡면 유평리 7</t>
    <phoneticPr fontId="1" type="noConversion"/>
  </si>
  <si>
    <t>유형</t>
    <phoneticPr fontId="1" type="noConversion"/>
  </si>
  <si>
    <t>미포장</t>
    <phoneticPr fontId="1" type="noConversion"/>
  </si>
  <si>
    <t>노선명</t>
    <phoneticPr fontId="1" type="noConversion"/>
  </si>
  <si>
    <t>통과구간</t>
    <phoneticPr fontId="1" type="noConversion"/>
  </si>
  <si>
    <t>연장</t>
    <phoneticPr fontId="1" type="noConversion"/>
  </si>
  <si>
    <t>포장</t>
    <phoneticPr fontId="1" type="noConversion"/>
  </si>
  <si>
    <t>미포장도</t>
    <phoneticPr fontId="1" type="noConversion"/>
  </si>
  <si>
    <t>미개통도</t>
    <phoneticPr fontId="1" type="noConversion"/>
  </si>
  <si>
    <t>특광시·도</t>
  </si>
  <si>
    <t>시·군·구</t>
  </si>
  <si>
    <t>구·읍·동</t>
    <phoneticPr fontId="13" type="noConversion"/>
  </si>
  <si>
    <t>동·면·리</t>
  </si>
  <si>
    <t/>
  </si>
  <si>
    <t>소계</t>
    <phoneticPr fontId="1" type="noConversion"/>
  </si>
  <si>
    <t>2차로</t>
    <phoneticPr fontId="1" type="noConversion"/>
  </si>
  <si>
    <t>4차로</t>
    <phoneticPr fontId="1" type="noConversion"/>
  </si>
  <si>
    <t>6차로</t>
    <phoneticPr fontId="1" type="noConversion"/>
  </si>
  <si>
    <t>8차로</t>
    <phoneticPr fontId="1" type="noConversion"/>
  </si>
  <si>
    <t>10차로</t>
    <phoneticPr fontId="1" type="noConversion"/>
  </si>
  <si>
    <t>11차로
이상</t>
  </si>
  <si>
    <t>고속국도 제25호선 논산~천안선</t>
    <phoneticPr fontId="1" type="noConversion"/>
  </si>
  <si>
    <t>충청남도</t>
  </si>
  <si>
    <t>공주시</t>
  </si>
  <si>
    <t>탄천면</t>
  </si>
  <si>
    <t>화정리</t>
  </si>
  <si>
    <t>정안면</t>
  </si>
  <si>
    <t>인풍리</t>
  </si>
  <si>
    <t>고속국도 제30호선 당진~영덕선</t>
    <phoneticPr fontId="1" type="noConversion"/>
  </si>
  <si>
    <t>유구읍</t>
  </si>
  <si>
    <t>녹천리</t>
  </si>
  <si>
    <t>의당면</t>
  </si>
  <si>
    <t>청룡리</t>
  </si>
  <si>
    <t>고속국도 제151호선 서천~공주선</t>
    <phoneticPr fontId="1" type="noConversion"/>
  </si>
  <si>
    <t>우성면</t>
  </si>
  <si>
    <t>용봉리</t>
  </si>
  <si>
    <t>방문리</t>
  </si>
  <si>
    <t>일반국도 제1호(목포~신의주선)</t>
    <phoneticPr fontId="1" type="noConversion"/>
  </si>
  <si>
    <t>반포면</t>
  </si>
  <si>
    <t>온천리</t>
  </si>
  <si>
    <t>송곡리</t>
  </si>
  <si>
    <t>(중복구간)</t>
    <phoneticPr fontId="1" type="noConversion"/>
  </si>
  <si>
    <t>일반국도 제23호(강진~천안선)</t>
    <phoneticPr fontId="1" type="noConversion"/>
  </si>
  <si>
    <t>계룡면</t>
    <phoneticPr fontId="1" type="noConversion"/>
  </si>
  <si>
    <t>월곡리</t>
    <phoneticPr fontId="1" type="noConversion"/>
  </si>
  <si>
    <t>오인리</t>
  </si>
  <si>
    <t>일반국도 제32호(서산~대전선)</t>
    <phoneticPr fontId="1" type="noConversion"/>
  </si>
  <si>
    <t>석남리</t>
  </si>
  <si>
    <t>일반국도 제36호(보령~울진선)</t>
    <phoneticPr fontId="1" type="noConversion"/>
  </si>
  <si>
    <t>송선동</t>
  </si>
  <si>
    <t>일반국도 제39호(부여~의정부선)</t>
    <phoneticPr fontId="1" type="noConversion"/>
  </si>
  <si>
    <t>신풍면</t>
  </si>
  <si>
    <t>산정리</t>
  </si>
  <si>
    <t>일반국도 제40호(예산~공주선)</t>
    <phoneticPr fontId="1" type="noConversion"/>
  </si>
  <si>
    <t>성리</t>
  </si>
  <si>
    <t>봉정동</t>
  </si>
  <si>
    <t>지방도 제 604 호선(광시~조치원)</t>
    <phoneticPr fontId="1" type="noConversion"/>
  </si>
  <si>
    <t>유구리</t>
  </si>
  <si>
    <t>도신리</t>
  </si>
  <si>
    <t>지방도 제 618 호선(운산~정안)</t>
    <phoneticPr fontId="1" type="noConversion"/>
  </si>
  <si>
    <t>덕곡리</t>
  </si>
  <si>
    <t>문천리</t>
  </si>
  <si>
    <t>지방도 제 625 호선(세도~우성)</t>
    <phoneticPr fontId="1" type="noConversion"/>
  </si>
  <si>
    <t>어천리</t>
  </si>
  <si>
    <t>신웅리</t>
  </si>
  <si>
    <t>지방도 제 629 호선(사곡~풍세)</t>
    <phoneticPr fontId="1" type="noConversion"/>
  </si>
  <si>
    <t>사곡면</t>
  </si>
  <si>
    <t>호계리</t>
  </si>
  <si>
    <t>산성리</t>
  </si>
  <si>
    <t>지방도 제 643 호선 (화산~탄천)</t>
    <phoneticPr fontId="1" type="noConversion"/>
  </si>
  <si>
    <t>이인면</t>
  </si>
  <si>
    <t>복룡리</t>
  </si>
  <si>
    <t>지방도 제 645 호선 (두마~선장)</t>
    <phoneticPr fontId="1" type="noConversion"/>
  </si>
  <si>
    <t>장선리</t>
  </si>
  <si>
    <t>분강리</t>
  </si>
  <si>
    <t>지방도 제 651 호선 (부여~금남)</t>
    <phoneticPr fontId="1" type="noConversion"/>
  </si>
  <si>
    <t>만수리</t>
  </si>
  <si>
    <t>신관동</t>
  </si>
  <si>
    <t>지방도 제 691 호선 (부적~목천)</t>
    <phoneticPr fontId="1" type="noConversion"/>
  </si>
  <si>
    <t>계룡면</t>
  </si>
  <si>
    <t>중장리</t>
  </si>
  <si>
    <t>화헌리</t>
  </si>
  <si>
    <t>이인리</t>
  </si>
  <si>
    <t>삼각리</t>
  </si>
  <si>
    <t>용수리</t>
  </si>
  <si>
    <t>달산리</t>
  </si>
  <si>
    <t>(중복구간)</t>
    <phoneticPr fontId="1" type="noConversion"/>
  </si>
  <si>
    <t>지방도 제 697 호선 (운주~이인)</t>
    <phoneticPr fontId="1" type="noConversion"/>
  </si>
  <si>
    <t>지방도 제 799 호선 (삼례~탄천)</t>
    <phoneticPr fontId="1" type="noConversion"/>
  </si>
  <si>
    <t>국지도 제 96 호선 (태안~청원선)</t>
    <phoneticPr fontId="1" type="noConversion"/>
  </si>
  <si>
    <t>〈고속국도〉</t>
    <phoneticPr fontId="1" type="noConversion"/>
  </si>
  <si>
    <t>〈일반국도〉</t>
    <phoneticPr fontId="1" type="noConversion"/>
  </si>
  <si>
    <t>(단위:m)</t>
    <phoneticPr fontId="1" type="noConversion"/>
  </si>
  <si>
    <t>(단위:km)</t>
    <phoneticPr fontId="1" type="noConversion"/>
  </si>
  <si>
    <t>〈지방도,국지도〉</t>
    <phoneticPr fontId="1" type="noConversion"/>
  </si>
  <si>
    <t>〈농어촌도로〉</t>
    <phoneticPr fontId="1" type="noConversion"/>
  </si>
  <si>
    <t>〈시   도〉</t>
    <phoneticPr fontId="1" type="noConversion"/>
  </si>
  <si>
    <t>포장율
(%)</t>
    <phoneticPr fontId="1" type="noConversion"/>
  </si>
  <si>
    <t>포장율
(%)</t>
    <phoneticPr fontId="1" type="noConversion"/>
  </si>
</sst>
</file>

<file path=xl/styles.xml><?xml version="1.0" encoding="utf-8"?>
<styleSheet xmlns="http://schemas.openxmlformats.org/spreadsheetml/2006/main">
  <numFmts count="5">
    <numFmt numFmtId="41" formatCode="_-* #,##0_-;\-* #,##0_-;_-* &quot;-&quot;_-;_-@_-"/>
    <numFmt numFmtId="176" formatCode="0.00_ "/>
    <numFmt numFmtId="177" formatCode="0.00_);[Red]\(0.00\)"/>
    <numFmt numFmtId="178" formatCode="0_);\(0\)"/>
    <numFmt numFmtId="179" formatCode="_-* #,##0.00_-;\-* #,##0.00_-;_-* &quot;-&quot;_-;_-@_-"/>
  </numFmts>
  <fonts count="1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9"/>
      <color theme="1"/>
      <name val="한양신명조"/>
      <family val="3"/>
      <charset val="129"/>
    </font>
    <font>
      <sz val="10"/>
      <color theme="1"/>
      <name val="한양신명조"/>
      <family val="3"/>
      <charset val="129"/>
    </font>
    <font>
      <b/>
      <sz val="26"/>
      <color theme="1"/>
      <name val="맑은 고딕"/>
      <family val="3"/>
      <charset val="129"/>
      <scheme val="minor"/>
    </font>
    <font>
      <b/>
      <sz val="9"/>
      <color theme="1"/>
      <name val="한양신명조"/>
      <family val="3"/>
      <charset val="129"/>
    </font>
    <font>
      <b/>
      <sz val="10"/>
      <color theme="1"/>
      <name val="한양신명조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28"/>
      <color theme="1"/>
      <name val="맑은 고딕"/>
      <family val="3"/>
      <charset val="129"/>
      <scheme val="minor"/>
    </font>
    <font>
      <b/>
      <sz val="9"/>
      <name val="굴림"/>
      <family val="3"/>
      <charset val="129"/>
    </font>
    <font>
      <b/>
      <sz val="9"/>
      <name val="돋음"/>
      <family val="3"/>
      <charset val="129"/>
    </font>
    <font>
      <sz val="8"/>
      <name val="맑은 고딕"/>
      <family val="3"/>
      <charset val="129"/>
    </font>
    <font>
      <b/>
      <sz val="9"/>
      <name val="돋움"/>
      <family val="3"/>
      <charset val="129"/>
    </font>
    <font>
      <sz val="9"/>
      <name val="돋음"/>
      <family val="3"/>
      <charset val="129"/>
    </font>
    <font>
      <sz val="9"/>
      <name val="굴림"/>
      <family val="3"/>
      <charset val="129"/>
    </font>
    <font>
      <sz val="9"/>
      <name val="돋움"/>
      <family val="3"/>
      <charset val="129"/>
    </font>
    <font>
      <sz val="1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9" fillId="0" borderId="0" applyFont="0" applyFill="0" applyBorder="0" applyAlignment="0" applyProtection="0">
      <alignment vertical="center"/>
    </xf>
  </cellStyleXfs>
  <cellXfs count="85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176" fontId="0" fillId="0" borderId="0" xfId="0" applyNumberFormat="1" applyFont="1" applyFill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left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5" xfId="0" applyNumberFormat="1" applyFont="1" applyFill="1" applyBorder="1" applyAlignment="1">
      <alignment horizontal="center" vertical="center" wrapText="1"/>
    </xf>
    <xf numFmtId="176" fontId="0" fillId="0" borderId="2" xfId="0" applyNumberFormat="1" applyFont="1" applyFill="1" applyBorder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4" fillId="0" borderId="6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177" fontId="4" fillId="0" borderId="6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76" fontId="2" fillId="0" borderId="0" xfId="0" applyNumberFormat="1" applyFont="1" applyFill="1">
      <alignment vertical="center"/>
    </xf>
    <xf numFmtId="176" fontId="8" fillId="0" borderId="0" xfId="0" applyNumberFormat="1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6" fillId="2" borderId="7" xfId="0" applyFont="1" applyFill="1" applyBorder="1" applyAlignment="1">
      <alignment horizontal="center" vertical="center" wrapText="1"/>
    </xf>
    <xf numFmtId="176" fontId="7" fillId="0" borderId="8" xfId="0" applyNumberFormat="1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wrapText="1"/>
    </xf>
    <xf numFmtId="176" fontId="8" fillId="0" borderId="0" xfId="0" applyNumberFormat="1" applyFont="1" applyFill="1" applyAlignment="1">
      <alignment horizontal="center" vertical="center"/>
    </xf>
    <xf numFmtId="176" fontId="0" fillId="0" borderId="0" xfId="0" applyNumberFormat="1" applyFill="1">
      <alignment vertical="center"/>
    </xf>
    <xf numFmtId="41" fontId="0" fillId="0" borderId="0" xfId="0" applyNumberFormat="1">
      <alignment vertical="center"/>
    </xf>
    <xf numFmtId="0" fontId="11" fillId="3" borderId="13" xfId="0" applyFont="1" applyFill="1" applyBorder="1" applyAlignment="1">
      <alignment horizontal="center" vertical="center" wrapText="1"/>
    </xf>
    <xf numFmtId="0" fontId="12" fillId="3" borderId="13" xfId="0" applyFont="1" applyFill="1" applyBorder="1" applyAlignment="1">
      <alignment horizontal="center" vertical="center" wrapText="1"/>
    </xf>
    <xf numFmtId="0" fontId="14" fillId="3" borderId="13" xfId="0" applyFont="1" applyFill="1" applyBorder="1" applyAlignment="1">
      <alignment horizontal="center" vertical="center" wrapText="1"/>
    </xf>
    <xf numFmtId="0" fontId="11" fillId="3" borderId="16" xfId="0" applyFont="1" applyFill="1" applyBorder="1" applyAlignment="1">
      <alignment horizontal="center" vertical="center" wrapText="1"/>
    </xf>
    <xf numFmtId="0" fontId="12" fillId="3" borderId="16" xfId="0" applyFont="1" applyFill="1" applyBorder="1" applyAlignment="1">
      <alignment horizontal="center" vertical="center" wrapText="1"/>
    </xf>
    <xf numFmtId="0" fontId="17" fillId="0" borderId="10" xfId="0" applyFont="1" applyFill="1" applyBorder="1" applyAlignment="1">
      <alignment horizontal="center" vertical="center" wrapText="1"/>
    </xf>
    <xf numFmtId="0" fontId="18" fillId="0" borderId="0" xfId="0" applyFont="1" applyFill="1">
      <alignment vertical="center"/>
    </xf>
    <xf numFmtId="0" fontId="11" fillId="0" borderId="16" xfId="0" applyFont="1" applyFill="1" applyBorder="1" applyAlignment="1">
      <alignment horizontal="center" vertical="center" wrapText="1"/>
    </xf>
    <xf numFmtId="178" fontId="15" fillId="0" borderId="16" xfId="0" applyNumberFormat="1" applyFont="1" applyFill="1" applyBorder="1" applyAlignment="1">
      <alignment horizontal="center" vertical="center" wrapText="1"/>
    </xf>
    <xf numFmtId="41" fontId="15" fillId="0" borderId="16" xfId="1" applyFont="1" applyFill="1" applyBorder="1" applyAlignment="1">
      <alignment horizontal="left" vertical="center" wrapText="1"/>
    </xf>
    <xf numFmtId="178" fontId="15" fillId="0" borderId="10" xfId="0" applyNumberFormat="1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15" fillId="0" borderId="16" xfId="0" applyFont="1" applyFill="1" applyBorder="1" applyAlignment="1">
      <alignment horizontal="center" vertical="center" wrapText="1"/>
    </xf>
    <xf numFmtId="0" fontId="15" fillId="0" borderId="15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41" fontId="15" fillId="0" borderId="2" xfId="1" applyFont="1" applyFill="1" applyBorder="1" applyAlignment="1">
      <alignment horizontal="left" vertical="center" wrapText="1"/>
    </xf>
    <xf numFmtId="41" fontId="15" fillId="0" borderId="4" xfId="1" applyFont="1" applyFill="1" applyBorder="1" applyAlignment="1">
      <alignment horizontal="left" vertical="center" wrapText="1"/>
    </xf>
    <xf numFmtId="0" fontId="14" fillId="3" borderId="16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41" fontId="15" fillId="0" borderId="10" xfId="1" applyFont="1" applyFill="1" applyBorder="1" applyAlignment="1">
      <alignment horizontal="left" vertical="center" wrapText="1"/>
    </xf>
    <xf numFmtId="0" fontId="16" fillId="0" borderId="15" xfId="0" applyFont="1" applyFill="1" applyBorder="1" applyAlignment="1">
      <alignment horizontal="center" vertical="center" wrapText="1"/>
    </xf>
    <xf numFmtId="41" fontId="15" fillId="0" borderId="17" xfId="1" applyFont="1" applyFill="1" applyBorder="1" applyAlignment="1">
      <alignment horizontal="left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5" fillId="0" borderId="18" xfId="0" applyFont="1" applyFill="1" applyBorder="1" applyAlignment="1">
      <alignment horizontal="center" vertical="center" wrapText="1"/>
    </xf>
    <xf numFmtId="0" fontId="15" fillId="0" borderId="20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178" fontId="15" fillId="0" borderId="13" xfId="0" applyNumberFormat="1" applyFont="1" applyFill="1" applyBorder="1" applyAlignment="1">
      <alignment horizontal="center" vertical="center" wrapText="1"/>
    </xf>
    <xf numFmtId="41" fontId="15" fillId="0" borderId="13" xfId="1" applyFont="1" applyFill="1" applyBorder="1" applyAlignment="1">
      <alignment horizontal="left" vertical="center" wrapText="1"/>
    </xf>
    <xf numFmtId="41" fontId="15" fillId="0" borderId="14" xfId="1" applyFont="1" applyFill="1" applyBorder="1" applyAlignment="1">
      <alignment horizontal="left" vertical="center" wrapText="1"/>
    </xf>
    <xf numFmtId="0" fontId="17" fillId="0" borderId="13" xfId="0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horizontal="center" vertical="center" wrapText="1"/>
    </xf>
    <xf numFmtId="41" fontId="15" fillId="0" borderId="21" xfId="1" applyFont="1" applyFill="1" applyBorder="1" applyAlignment="1">
      <alignment horizontal="left" vertical="center" wrapText="1"/>
    </xf>
    <xf numFmtId="41" fontId="15" fillId="0" borderId="23" xfId="1" applyFont="1" applyFill="1" applyBorder="1" applyAlignment="1">
      <alignment horizontal="left" vertical="center" wrapText="1"/>
    </xf>
    <xf numFmtId="41" fontId="15" fillId="0" borderId="24" xfId="1" applyFont="1" applyFill="1" applyBorder="1" applyAlignment="1">
      <alignment horizontal="left" vertical="center" wrapText="1"/>
    </xf>
    <xf numFmtId="41" fontId="15" fillId="0" borderId="22" xfId="1" applyFont="1" applyFill="1" applyBorder="1" applyAlignment="1">
      <alignment horizontal="left" vertical="center" wrapText="1"/>
    </xf>
    <xf numFmtId="179" fontId="15" fillId="0" borderId="11" xfId="1" applyNumberFormat="1" applyFont="1" applyFill="1" applyBorder="1" applyAlignment="1">
      <alignment horizontal="left" vertical="center" wrapText="1"/>
    </xf>
    <xf numFmtId="179" fontId="15" fillId="0" borderId="19" xfId="1" applyNumberFormat="1" applyFont="1" applyFill="1" applyBorder="1" applyAlignment="1">
      <alignment horizontal="left" vertical="center" wrapText="1"/>
    </xf>
    <xf numFmtId="179" fontId="15" fillId="0" borderId="17" xfId="1" applyNumberFormat="1" applyFont="1" applyFill="1" applyBorder="1" applyAlignment="1">
      <alignment horizontal="left" vertical="center" wrapText="1"/>
    </xf>
    <xf numFmtId="0" fontId="12" fillId="3" borderId="11" xfId="0" applyFont="1" applyFill="1" applyBorder="1" applyAlignment="1">
      <alignment horizontal="center" vertical="center" wrapText="1"/>
    </xf>
    <xf numFmtId="0" fontId="12" fillId="3" borderId="19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1" fillId="3" borderId="9" xfId="0" applyFont="1" applyFill="1" applyBorder="1" applyAlignment="1">
      <alignment horizontal="center" vertical="center" wrapText="1"/>
    </xf>
    <xf numFmtId="0" fontId="11" fillId="3" borderId="18" xfId="0" applyFont="1" applyFill="1" applyBorder="1" applyAlignment="1">
      <alignment horizontal="center" vertical="center" wrapText="1"/>
    </xf>
    <xf numFmtId="0" fontId="12" fillId="3" borderId="10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12" fillId="3" borderId="14" xfId="0" applyFont="1" applyFill="1" applyBorder="1" applyAlignment="1">
      <alignment horizontal="center" vertical="center" wrapText="1"/>
    </xf>
    <xf numFmtId="0" fontId="11" fillId="3" borderId="15" xfId="0" applyFont="1" applyFill="1" applyBorder="1" applyAlignment="1">
      <alignment horizontal="center" vertical="center" wrapText="1"/>
    </xf>
    <xf numFmtId="0" fontId="12" fillId="3" borderId="16" xfId="0" applyFont="1" applyFill="1" applyBorder="1" applyAlignment="1">
      <alignment horizontal="center" vertical="center" wrapText="1"/>
    </xf>
    <xf numFmtId="0" fontId="12" fillId="3" borderId="21" xfId="0" applyFont="1" applyFill="1" applyBorder="1" applyAlignment="1">
      <alignment horizontal="center" vertical="center" wrapText="1"/>
    </xf>
    <xf numFmtId="0" fontId="12" fillId="3" borderId="23" xfId="0" applyFont="1" applyFill="1" applyBorder="1" applyAlignment="1">
      <alignment horizontal="center" vertical="center" wrapText="1"/>
    </xf>
    <xf numFmtId="0" fontId="11" fillId="3" borderId="12" xfId="0" applyFont="1" applyFill="1" applyBorder="1" applyAlignment="1">
      <alignment horizontal="center" vertical="center" wrapText="1"/>
    </xf>
    <xf numFmtId="0" fontId="12" fillId="3" borderId="13" xfId="0" applyFont="1" applyFill="1" applyBorder="1" applyAlignment="1">
      <alignment horizontal="center" vertical="center" wrapText="1"/>
    </xf>
    <xf numFmtId="0" fontId="12" fillId="3" borderId="22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7"/>
  <sheetViews>
    <sheetView tabSelected="1" workbookViewId="0">
      <selection sqref="A1:T1"/>
    </sheetView>
  </sheetViews>
  <sheetFormatPr defaultRowHeight="16.5"/>
  <cols>
    <col min="1" max="1" width="28.5" customWidth="1"/>
  </cols>
  <sheetData>
    <row r="1" spans="1:20" ht="45.75" customHeight="1">
      <c r="A1" s="71" t="s">
        <v>1113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</row>
    <row r="2" spans="1:20" ht="17.25" thickBot="1">
      <c r="I2" s="25"/>
      <c r="J2" s="25"/>
      <c r="K2" s="25"/>
      <c r="R2" s="25"/>
      <c r="S2" s="53"/>
      <c r="T2" s="53" t="s">
        <v>1115</v>
      </c>
    </row>
    <row r="3" spans="1:20" ht="16.5" customHeight="1">
      <c r="A3" s="72" t="s">
        <v>1026</v>
      </c>
      <c r="B3" s="74" t="s">
        <v>1027</v>
      </c>
      <c r="C3" s="74"/>
      <c r="D3" s="74"/>
      <c r="E3" s="74"/>
      <c r="F3" s="74"/>
      <c r="G3" s="74"/>
      <c r="H3" s="74"/>
      <c r="I3" s="74"/>
      <c r="J3" s="74" t="s">
        <v>1028</v>
      </c>
      <c r="K3" s="74" t="s">
        <v>1029</v>
      </c>
      <c r="L3" s="74"/>
      <c r="M3" s="74"/>
      <c r="N3" s="74"/>
      <c r="O3" s="74"/>
      <c r="P3" s="74"/>
      <c r="Q3" s="74"/>
      <c r="R3" s="74" t="s">
        <v>1030</v>
      </c>
      <c r="S3" s="74" t="s">
        <v>1031</v>
      </c>
      <c r="T3" s="69" t="s">
        <v>1121</v>
      </c>
    </row>
    <row r="4" spans="1:20" ht="22.5">
      <c r="A4" s="73"/>
      <c r="B4" s="40" t="s">
        <v>1032</v>
      </c>
      <c r="C4" s="40" t="s">
        <v>1033</v>
      </c>
      <c r="D4" s="40" t="s">
        <v>1034</v>
      </c>
      <c r="E4" s="40" t="s">
        <v>1035</v>
      </c>
      <c r="F4" s="40" t="s">
        <v>1032</v>
      </c>
      <c r="G4" s="40" t="s">
        <v>1033</v>
      </c>
      <c r="H4" s="40" t="s">
        <v>1034</v>
      </c>
      <c r="I4" s="40" t="s">
        <v>1035</v>
      </c>
      <c r="J4" s="75" t="s">
        <v>1036</v>
      </c>
      <c r="K4" s="41" t="s">
        <v>1037</v>
      </c>
      <c r="L4" s="41" t="s">
        <v>1038</v>
      </c>
      <c r="M4" s="41" t="s">
        <v>1039</v>
      </c>
      <c r="N4" s="41" t="s">
        <v>1040</v>
      </c>
      <c r="O4" s="41" t="s">
        <v>1041</v>
      </c>
      <c r="P4" s="41" t="s">
        <v>1042</v>
      </c>
      <c r="Q4" s="42" t="s">
        <v>1043</v>
      </c>
      <c r="R4" s="75"/>
      <c r="S4" s="75"/>
      <c r="T4" s="70"/>
    </row>
    <row r="5" spans="1:20" s="32" customFormat="1" ht="20.100000000000001" customHeight="1">
      <c r="A5" s="54" t="s">
        <v>1044</v>
      </c>
      <c r="B5" s="43" t="s">
        <v>1045</v>
      </c>
      <c r="C5" s="43" t="s">
        <v>1046</v>
      </c>
      <c r="D5" s="43" t="s">
        <v>1047</v>
      </c>
      <c r="E5" s="43" t="s">
        <v>1048</v>
      </c>
      <c r="F5" s="43" t="s">
        <v>1045</v>
      </c>
      <c r="G5" s="43" t="s">
        <v>1046</v>
      </c>
      <c r="H5" s="43" t="s">
        <v>1049</v>
      </c>
      <c r="I5" s="43" t="s">
        <v>1050</v>
      </c>
      <c r="J5" s="44">
        <f>K5+R5+S5</f>
        <v>43890</v>
      </c>
      <c r="K5" s="44">
        <f>SUM(L5:Q5)</f>
        <v>43890</v>
      </c>
      <c r="L5" s="44"/>
      <c r="M5" s="44">
        <v>43890</v>
      </c>
      <c r="N5" s="44"/>
      <c r="O5" s="44"/>
      <c r="P5" s="44"/>
      <c r="Q5" s="44"/>
      <c r="R5" s="44"/>
      <c r="S5" s="44"/>
      <c r="T5" s="67">
        <f>K5/J5*100</f>
        <v>100</v>
      </c>
    </row>
    <row r="6" spans="1:20" s="32" customFormat="1" ht="20.100000000000001" customHeight="1">
      <c r="A6" s="54" t="s">
        <v>1051</v>
      </c>
      <c r="B6" s="43" t="s">
        <v>1045</v>
      </c>
      <c r="C6" s="43" t="s">
        <v>1046</v>
      </c>
      <c r="D6" s="43" t="s">
        <v>1052</v>
      </c>
      <c r="E6" s="43" t="s">
        <v>1053</v>
      </c>
      <c r="F6" s="43" t="s">
        <v>1045</v>
      </c>
      <c r="G6" s="43" t="s">
        <v>1046</v>
      </c>
      <c r="H6" s="43" t="s">
        <v>1054</v>
      </c>
      <c r="I6" s="43" t="s">
        <v>1055</v>
      </c>
      <c r="J6" s="44">
        <f t="shared" ref="J6:J7" si="0">K6+R6+S6</f>
        <v>26930</v>
      </c>
      <c r="K6" s="44">
        <f t="shared" ref="K6:K7" si="1">SUM(L6:Q6)</f>
        <v>26930</v>
      </c>
      <c r="L6" s="44"/>
      <c r="M6" s="44">
        <v>26930</v>
      </c>
      <c r="N6" s="44"/>
      <c r="O6" s="44"/>
      <c r="P6" s="44"/>
      <c r="Q6" s="44"/>
      <c r="R6" s="44"/>
      <c r="S6" s="44"/>
      <c r="T6" s="67">
        <f>K6/J6*100</f>
        <v>100</v>
      </c>
    </row>
    <row r="7" spans="1:20" s="32" customFormat="1" ht="20.100000000000001" customHeight="1" thickBot="1">
      <c r="A7" s="39" t="s">
        <v>1056</v>
      </c>
      <c r="B7" s="38" t="s">
        <v>1045</v>
      </c>
      <c r="C7" s="38" t="s">
        <v>1046</v>
      </c>
      <c r="D7" s="38" t="s">
        <v>1057</v>
      </c>
      <c r="E7" s="38" t="s">
        <v>1058</v>
      </c>
      <c r="F7" s="38" t="s">
        <v>1045</v>
      </c>
      <c r="G7" s="38" t="s">
        <v>1046</v>
      </c>
      <c r="H7" s="38" t="s">
        <v>1057</v>
      </c>
      <c r="I7" s="38" t="s">
        <v>1059</v>
      </c>
      <c r="J7" s="35">
        <f t="shared" si="0"/>
        <v>8390</v>
      </c>
      <c r="K7" s="35">
        <f t="shared" si="1"/>
        <v>8390</v>
      </c>
      <c r="L7" s="35"/>
      <c r="M7" s="35">
        <v>8390</v>
      </c>
      <c r="N7" s="35"/>
      <c r="O7" s="35"/>
      <c r="P7" s="35"/>
      <c r="Q7" s="35"/>
      <c r="R7" s="35"/>
      <c r="S7" s="35"/>
      <c r="T7" s="68">
        <f>K7/J7*100</f>
        <v>100</v>
      </c>
    </row>
  </sheetData>
  <mergeCells count="8">
    <mergeCell ref="T3:T4"/>
    <mergeCell ref="A1:T1"/>
    <mergeCell ref="A3:A4"/>
    <mergeCell ref="B3:I3"/>
    <mergeCell ref="J3:J4"/>
    <mergeCell ref="K3:Q3"/>
    <mergeCell ref="R3:R4"/>
    <mergeCell ref="S3:S4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T16"/>
  <sheetViews>
    <sheetView workbookViewId="0">
      <selection sqref="A1:T1"/>
    </sheetView>
  </sheetViews>
  <sheetFormatPr defaultRowHeight="16.5"/>
  <cols>
    <col min="1" max="1" width="28.5" customWidth="1"/>
  </cols>
  <sheetData>
    <row r="1" spans="1:20" ht="45.75" customHeight="1">
      <c r="A1" s="71" t="s">
        <v>1114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</row>
    <row r="2" spans="1:20" ht="17.25" thickBot="1">
      <c r="I2" s="25"/>
      <c r="J2" s="25"/>
      <c r="K2" s="25"/>
      <c r="R2" s="25"/>
      <c r="S2" s="53"/>
      <c r="T2" s="53" t="s">
        <v>1115</v>
      </c>
    </row>
    <row r="3" spans="1:20" ht="16.5" customHeight="1">
      <c r="A3" s="72" t="s">
        <v>1026</v>
      </c>
      <c r="B3" s="74" t="s">
        <v>1027</v>
      </c>
      <c r="C3" s="74"/>
      <c r="D3" s="74"/>
      <c r="E3" s="74"/>
      <c r="F3" s="74"/>
      <c r="G3" s="74"/>
      <c r="H3" s="74"/>
      <c r="I3" s="74"/>
      <c r="J3" s="74" t="s">
        <v>1028</v>
      </c>
      <c r="K3" s="74" t="s">
        <v>1029</v>
      </c>
      <c r="L3" s="74"/>
      <c r="M3" s="74"/>
      <c r="N3" s="74"/>
      <c r="O3" s="74"/>
      <c r="P3" s="74"/>
      <c r="Q3" s="74"/>
      <c r="R3" s="74" t="s">
        <v>1030</v>
      </c>
      <c r="S3" s="79" t="s">
        <v>1031</v>
      </c>
      <c r="T3" s="69" t="s">
        <v>1121</v>
      </c>
    </row>
    <row r="4" spans="1:20" ht="23.25" thickBot="1">
      <c r="A4" s="77"/>
      <c r="B4" s="29" t="s">
        <v>1032</v>
      </c>
      <c r="C4" s="29" t="s">
        <v>1033</v>
      </c>
      <c r="D4" s="29" t="s">
        <v>1034</v>
      </c>
      <c r="E4" s="29" t="s">
        <v>1035</v>
      </c>
      <c r="F4" s="29" t="s">
        <v>1032</v>
      </c>
      <c r="G4" s="29" t="s">
        <v>1033</v>
      </c>
      <c r="H4" s="29" t="s">
        <v>1034</v>
      </c>
      <c r="I4" s="29" t="s">
        <v>1035</v>
      </c>
      <c r="J4" s="78" t="s">
        <v>1036</v>
      </c>
      <c r="K4" s="30" t="s">
        <v>1037</v>
      </c>
      <c r="L4" s="30" t="s">
        <v>1038</v>
      </c>
      <c r="M4" s="30" t="s">
        <v>1039</v>
      </c>
      <c r="N4" s="30" t="s">
        <v>1040</v>
      </c>
      <c r="O4" s="30" t="s">
        <v>1041</v>
      </c>
      <c r="P4" s="30" t="s">
        <v>1042</v>
      </c>
      <c r="Q4" s="46" t="s">
        <v>1043</v>
      </c>
      <c r="R4" s="78"/>
      <c r="S4" s="80"/>
      <c r="T4" s="76"/>
    </row>
    <row r="5" spans="1:20" s="32" customFormat="1" ht="20.100000000000001" customHeight="1">
      <c r="A5" s="47" t="s">
        <v>1060</v>
      </c>
      <c r="B5" s="36" t="s">
        <v>1045</v>
      </c>
      <c r="C5" s="36" t="s">
        <v>1046</v>
      </c>
      <c r="D5" s="36" t="s">
        <v>1061</v>
      </c>
      <c r="E5" s="36" t="s">
        <v>1062</v>
      </c>
      <c r="F5" s="36" t="s">
        <v>1045</v>
      </c>
      <c r="G5" s="36" t="s">
        <v>1046</v>
      </c>
      <c r="H5" s="36" t="s">
        <v>1061</v>
      </c>
      <c r="I5" s="36" t="s">
        <v>1063</v>
      </c>
      <c r="J5" s="48">
        <f t="shared" ref="J5:J16" si="0">K5+R5+S5</f>
        <v>13240</v>
      </c>
      <c r="K5" s="48">
        <f t="shared" ref="K5:K16" si="1">SUM(L5:Q5)</f>
        <v>13240</v>
      </c>
      <c r="L5" s="48"/>
      <c r="M5" s="48">
        <v>13240</v>
      </c>
      <c r="N5" s="48"/>
      <c r="O5" s="48"/>
      <c r="P5" s="48"/>
      <c r="Q5" s="48"/>
      <c r="R5" s="48"/>
      <c r="S5" s="62"/>
      <c r="T5" s="66">
        <f>K5/J5*100</f>
        <v>100</v>
      </c>
    </row>
    <row r="6" spans="1:20" s="32" customFormat="1" ht="20.100000000000001" customHeight="1" thickBot="1">
      <c r="A6" s="49" t="s">
        <v>1064</v>
      </c>
      <c r="B6" s="33"/>
      <c r="C6" s="33"/>
      <c r="D6" s="33"/>
      <c r="E6" s="33"/>
      <c r="F6" s="33"/>
      <c r="G6" s="33"/>
      <c r="H6" s="33"/>
      <c r="I6" s="33"/>
      <c r="J6" s="35">
        <f t="shared" si="0"/>
        <v>0</v>
      </c>
      <c r="K6" s="35">
        <f t="shared" si="1"/>
        <v>0</v>
      </c>
      <c r="L6" s="35"/>
      <c r="M6" s="35"/>
      <c r="N6" s="35"/>
      <c r="O6" s="35"/>
      <c r="P6" s="35"/>
      <c r="Q6" s="35"/>
      <c r="R6" s="35"/>
      <c r="S6" s="63"/>
      <c r="T6" s="50"/>
    </row>
    <row r="7" spans="1:20" s="32" customFormat="1" ht="20.100000000000001" customHeight="1">
      <c r="A7" s="47" t="s">
        <v>1065</v>
      </c>
      <c r="B7" s="36" t="s">
        <v>1045</v>
      </c>
      <c r="C7" s="36" t="s">
        <v>1046</v>
      </c>
      <c r="D7" s="36" t="s">
        <v>1066</v>
      </c>
      <c r="E7" s="36" t="s">
        <v>1067</v>
      </c>
      <c r="F7" s="36" t="s">
        <v>1045</v>
      </c>
      <c r="G7" s="36" t="s">
        <v>1046</v>
      </c>
      <c r="H7" s="36" t="s">
        <v>1054</v>
      </c>
      <c r="I7" s="36" t="s">
        <v>1068</v>
      </c>
      <c r="J7" s="48">
        <f t="shared" si="0"/>
        <v>27325</v>
      </c>
      <c r="K7" s="48">
        <f t="shared" si="1"/>
        <v>27325</v>
      </c>
      <c r="L7" s="48">
        <v>27325</v>
      </c>
      <c r="M7" s="48"/>
      <c r="N7" s="48"/>
      <c r="O7" s="48"/>
      <c r="P7" s="48"/>
      <c r="Q7" s="48"/>
      <c r="R7" s="48"/>
      <c r="S7" s="62"/>
      <c r="T7" s="66">
        <f>K7/J7*100</f>
        <v>100</v>
      </c>
    </row>
    <row r="8" spans="1:20" s="32" customFormat="1" ht="20.100000000000001" customHeight="1" thickBot="1">
      <c r="A8" s="49" t="s">
        <v>1064</v>
      </c>
      <c r="B8" s="33"/>
      <c r="C8" s="33"/>
      <c r="D8" s="33"/>
      <c r="E8" s="33"/>
      <c r="F8" s="33"/>
      <c r="G8" s="33"/>
      <c r="H8" s="33"/>
      <c r="I8" s="33"/>
      <c r="J8" s="35">
        <f t="shared" si="0"/>
        <v>0</v>
      </c>
      <c r="K8" s="35">
        <f t="shared" si="1"/>
        <v>0</v>
      </c>
      <c r="L8" s="35"/>
      <c r="M8" s="35"/>
      <c r="N8" s="35"/>
      <c r="O8" s="35"/>
      <c r="P8" s="35"/>
      <c r="Q8" s="35"/>
      <c r="R8" s="35"/>
      <c r="S8" s="63"/>
      <c r="T8" s="59"/>
    </row>
    <row r="9" spans="1:20" s="32" customFormat="1" ht="20.100000000000001" customHeight="1">
      <c r="A9" s="47" t="s">
        <v>1069</v>
      </c>
      <c r="B9" s="31" t="s">
        <v>1045</v>
      </c>
      <c r="C9" s="31" t="s">
        <v>1046</v>
      </c>
      <c r="D9" s="31" t="s">
        <v>1052</v>
      </c>
      <c r="E9" s="31" t="s">
        <v>1070</v>
      </c>
      <c r="F9" s="31" t="s">
        <v>1045</v>
      </c>
      <c r="G9" s="31" t="s">
        <v>1046</v>
      </c>
      <c r="H9" s="31" t="s">
        <v>1061</v>
      </c>
      <c r="I9" s="52"/>
      <c r="J9" s="48">
        <f t="shared" si="0"/>
        <v>29854</v>
      </c>
      <c r="K9" s="48">
        <f t="shared" si="1"/>
        <v>29854</v>
      </c>
      <c r="L9" s="48">
        <v>28044</v>
      </c>
      <c r="M9" s="48">
        <v>1810</v>
      </c>
      <c r="N9" s="48"/>
      <c r="O9" s="48"/>
      <c r="P9" s="48"/>
      <c r="Q9" s="48"/>
      <c r="R9" s="48"/>
      <c r="S9" s="62"/>
      <c r="T9" s="66">
        <f>K9/J9*100</f>
        <v>100</v>
      </c>
    </row>
    <row r="10" spans="1:20" s="32" customFormat="1" ht="20.100000000000001" customHeight="1" thickBot="1">
      <c r="A10" s="49" t="s">
        <v>1064</v>
      </c>
      <c r="B10" s="34"/>
      <c r="C10" s="34"/>
      <c r="D10" s="34"/>
      <c r="E10" s="34"/>
      <c r="F10" s="34"/>
      <c r="G10" s="34"/>
      <c r="H10" s="34"/>
      <c r="I10" s="34"/>
      <c r="J10" s="35">
        <f t="shared" si="0"/>
        <v>4910</v>
      </c>
      <c r="K10" s="35">
        <f t="shared" si="1"/>
        <v>4910</v>
      </c>
      <c r="L10" s="35">
        <v>4910</v>
      </c>
      <c r="M10" s="35"/>
      <c r="N10" s="35"/>
      <c r="O10" s="35"/>
      <c r="P10" s="35"/>
      <c r="Q10" s="35"/>
      <c r="R10" s="35"/>
      <c r="S10" s="63"/>
      <c r="T10" s="50"/>
    </row>
    <row r="11" spans="1:20" s="32" customFormat="1" ht="20.100000000000001" customHeight="1">
      <c r="A11" s="47" t="s">
        <v>1071</v>
      </c>
      <c r="B11" s="31" t="s">
        <v>1045</v>
      </c>
      <c r="C11" s="31" t="s">
        <v>1046</v>
      </c>
      <c r="D11" s="31" t="s">
        <v>1057</v>
      </c>
      <c r="E11" s="31" t="s">
        <v>1058</v>
      </c>
      <c r="F11" s="31" t="s">
        <v>1045</v>
      </c>
      <c r="G11" s="31" t="s">
        <v>1046</v>
      </c>
      <c r="H11" s="31" t="s">
        <v>1072</v>
      </c>
      <c r="I11" s="31" t="s">
        <v>1036</v>
      </c>
      <c r="J11" s="48">
        <f t="shared" si="0"/>
        <v>16490</v>
      </c>
      <c r="K11" s="48">
        <f t="shared" si="1"/>
        <v>16490</v>
      </c>
      <c r="L11" s="48">
        <v>16490</v>
      </c>
      <c r="M11" s="48"/>
      <c r="N11" s="48"/>
      <c r="O11" s="48"/>
      <c r="P11" s="48"/>
      <c r="Q11" s="48"/>
      <c r="R11" s="48"/>
      <c r="S11" s="62"/>
      <c r="T11" s="66">
        <f>K11/J11*100</f>
        <v>100</v>
      </c>
    </row>
    <row r="12" spans="1:20" s="32" customFormat="1" ht="20.100000000000001" customHeight="1" thickBot="1">
      <c r="A12" s="49" t="s">
        <v>1064</v>
      </c>
      <c r="B12" s="37"/>
      <c r="C12" s="37"/>
      <c r="D12" s="37"/>
      <c r="E12" s="37"/>
      <c r="F12" s="37"/>
      <c r="G12" s="37"/>
      <c r="H12" s="37"/>
      <c r="I12" s="38"/>
      <c r="J12" s="35">
        <f t="shared" si="0"/>
        <v>9370</v>
      </c>
      <c r="K12" s="35">
        <f t="shared" si="1"/>
        <v>9370</v>
      </c>
      <c r="L12" s="35">
        <v>9370</v>
      </c>
      <c r="M12" s="35"/>
      <c r="N12" s="35"/>
      <c r="O12" s="35"/>
      <c r="P12" s="35"/>
      <c r="Q12" s="35"/>
      <c r="R12" s="35"/>
      <c r="S12" s="63"/>
      <c r="T12" s="59"/>
    </row>
    <row r="13" spans="1:20" s="32" customFormat="1" ht="20.100000000000001" customHeight="1">
      <c r="A13" s="47" t="s">
        <v>1073</v>
      </c>
      <c r="B13" s="52" t="s">
        <v>1045</v>
      </c>
      <c r="C13" s="52" t="s">
        <v>1046</v>
      </c>
      <c r="D13" s="52" t="s">
        <v>1074</v>
      </c>
      <c r="E13" s="52" t="s">
        <v>1075</v>
      </c>
      <c r="F13" s="52" t="s">
        <v>1045</v>
      </c>
      <c r="G13" s="52" t="s">
        <v>1046</v>
      </c>
      <c r="H13" s="52" t="s">
        <v>1052</v>
      </c>
      <c r="I13" s="52"/>
      <c r="J13" s="48">
        <f t="shared" si="0"/>
        <v>1340</v>
      </c>
      <c r="K13" s="48">
        <f t="shared" si="1"/>
        <v>1340</v>
      </c>
      <c r="L13" s="48">
        <v>1340</v>
      </c>
      <c r="M13" s="48"/>
      <c r="N13" s="48"/>
      <c r="O13" s="48"/>
      <c r="P13" s="48"/>
      <c r="Q13" s="48"/>
      <c r="R13" s="48"/>
      <c r="S13" s="62"/>
      <c r="T13" s="66">
        <f>K13/J13*100</f>
        <v>100</v>
      </c>
    </row>
    <row r="14" spans="1:20" s="32" customFormat="1" ht="20.100000000000001" customHeight="1" thickBot="1">
      <c r="A14" s="49" t="s">
        <v>1064</v>
      </c>
      <c r="B14" s="37"/>
      <c r="C14" s="37"/>
      <c r="D14" s="37"/>
      <c r="E14" s="37"/>
      <c r="F14" s="37"/>
      <c r="G14" s="37"/>
      <c r="H14" s="37"/>
      <c r="I14" s="37"/>
      <c r="J14" s="35">
        <f t="shared" si="0"/>
        <v>1340</v>
      </c>
      <c r="K14" s="35">
        <f t="shared" si="1"/>
        <v>1340</v>
      </c>
      <c r="L14" s="35">
        <v>1340</v>
      </c>
      <c r="M14" s="35"/>
      <c r="N14" s="35"/>
      <c r="O14" s="35"/>
      <c r="P14" s="35"/>
      <c r="Q14" s="35"/>
      <c r="R14" s="35"/>
      <c r="S14" s="63"/>
      <c r="T14" s="50"/>
    </row>
    <row r="15" spans="1:20" s="32" customFormat="1" ht="20.100000000000001" customHeight="1">
      <c r="A15" s="47" t="s">
        <v>1076</v>
      </c>
      <c r="B15" s="31" t="s">
        <v>1045</v>
      </c>
      <c r="C15" s="31" t="s">
        <v>1046</v>
      </c>
      <c r="D15" s="31" t="s">
        <v>1047</v>
      </c>
      <c r="E15" s="31" t="s">
        <v>1077</v>
      </c>
      <c r="F15" s="31" t="s">
        <v>1045</v>
      </c>
      <c r="G15" s="31" t="s">
        <v>1046</v>
      </c>
      <c r="H15" s="31" t="s">
        <v>1078</v>
      </c>
      <c r="I15" s="52"/>
      <c r="J15" s="48">
        <f t="shared" si="0"/>
        <v>20160</v>
      </c>
      <c r="K15" s="48">
        <f t="shared" si="1"/>
        <v>20160</v>
      </c>
      <c r="L15" s="48">
        <v>20160</v>
      </c>
      <c r="M15" s="48"/>
      <c r="N15" s="48"/>
      <c r="O15" s="48"/>
      <c r="P15" s="48"/>
      <c r="Q15" s="48"/>
      <c r="R15" s="48"/>
      <c r="S15" s="62"/>
      <c r="T15" s="66">
        <f>K15/J15*100</f>
        <v>100</v>
      </c>
    </row>
    <row r="16" spans="1:20" s="32" customFormat="1" ht="20.100000000000001" customHeight="1" thickBot="1">
      <c r="A16" s="49" t="s">
        <v>1064</v>
      </c>
      <c r="B16" s="38"/>
      <c r="C16" s="38"/>
      <c r="D16" s="38"/>
      <c r="E16" s="38"/>
      <c r="F16" s="38"/>
      <c r="G16" s="38"/>
      <c r="H16" s="38"/>
      <c r="I16" s="38"/>
      <c r="J16" s="35">
        <f t="shared" si="0"/>
        <v>0</v>
      </c>
      <c r="K16" s="35">
        <f t="shared" si="1"/>
        <v>0</v>
      </c>
      <c r="L16" s="35"/>
      <c r="M16" s="35"/>
      <c r="N16" s="35"/>
      <c r="O16" s="35"/>
      <c r="P16" s="35"/>
      <c r="Q16" s="35"/>
      <c r="R16" s="35"/>
      <c r="S16" s="63"/>
      <c r="T16" s="50"/>
    </row>
  </sheetData>
  <mergeCells count="8">
    <mergeCell ref="T3:T4"/>
    <mergeCell ref="A1:T1"/>
    <mergeCell ref="A3:A4"/>
    <mergeCell ref="B3:I3"/>
    <mergeCell ref="J3:J4"/>
    <mergeCell ref="K3:Q3"/>
    <mergeCell ref="R3:R4"/>
    <mergeCell ref="S3:S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T26"/>
  <sheetViews>
    <sheetView workbookViewId="0">
      <selection sqref="A1:T1"/>
    </sheetView>
  </sheetViews>
  <sheetFormatPr defaultRowHeight="16.5"/>
  <cols>
    <col min="1" max="1" width="28.5" customWidth="1"/>
  </cols>
  <sheetData>
    <row r="1" spans="1:20" ht="45.75" customHeight="1">
      <c r="A1" s="71" t="s">
        <v>1117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</row>
    <row r="2" spans="1:20" ht="17.25" thickBot="1">
      <c r="I2" s="25"/>
      <c r="J2" s="25"/>
      <c r="K2" s="25"/>
      <c r="R2" s="25"/>
      <c r="S2" s="53"/>
      <c r="T2" s="53" t="s">
        <v>1115</v>
      </c>
    </row>
    <row r="3" spans="1:20" ht="16.5" customHeight="1">
      <c r="A3" s="72" t="s">
        <v>1026</v>
      </c>
      <c r="B3" s="74" t="s">
        <v>1027</v>
      </c>
      <c r="C3" s="74"/>
      <c r="D3" s="74"/>
      <c r="E3" s="74"/>
      <c r="F3" s="74"/>
      <c r="G3" s="74"/>
      <c r="H3" s="74"/>
      <c r="I3" s="74"/>
      <c r="J3" s="74" t="s">
        <v>1028</v>
      </c>
      <c r="K3" s="74" t="s">
        <v>1029</v>
      </c>
      <c r="L3" s="74"/>
      <c r="M3" s="74"/>
      <c r="N3" s="74"/>
      <c r="O3" s="74"/>
      <c r="P3" s="74"/>
      <c r="Q3" s="74"/>
      <c r="R3" s="74" t="s">
        <v>1030</v>
      </c>
      <c r="S3" s="79" t="s">
        <v>1031</v>
      </c>
      <c r="T3" s="69" t="s">
        <v>1121</v>
      </c>
    </row>
    <row r="4" spans="1:20" ht="23.25" thickBot="1">
      <c r="A4" s="81"/>
      <c r="B4" s="26" t="s">
        <v>1032</v>
      </c>
      <c r="C4" s="26" t="s">
        <v>1033</v>
      </c>
      <c r="D4" s="26" t="s">
        <v>1034</v>
      </c>
      <c r="E4" s="26" t="s">
        <v>1035</v>
      </c>
      <c r="F4" s="26" t="s">
        <v>1032</v>
      </c>
      <c r="G4" s="26" t="s">
        <v>1033</v>
      </c>
      <c r="H4" s="26" t="s">
        <v>1034</v>
      </c>
      <c r="I4" s="26" t="s">
        <v>1035</v>
      </c>
      <c r="J4" s="82" t="s">
        <v>1036</v>
      </c>
      <c r="K4" s="27" t="s">
        <v>1037</v>
      </c>
      <c r="L4" s="27" t="s">
        <v>1038</v>
      </c>
      <c r="M4" s="27" t="s">
        <v>1039</v>
      </c>
      <c r="N4" s="27" t="s">
        <v>1040</v>
      </c>
      <c r="O4" s="27" t="s">
        <v>1041</v>
      </c>
      <c r="P4" s="27" t="s">
        <v>1042</v>
      </c>
      <c r="Q4" s="28" t="s">
        <v>1043</v>
      </c>
      <c r="R4" s="82"/>
      <c r="S4" s="83"/>
      <c r="T4" s="76"/>
    </row>
    <row r="5" spans="1:20" s="32" customFormat="1" ht="20.100000000000001" customHeight="1">
      <c r="A5" s="47" t="s">
        <v>1079</v>
      </c>
      <c r="B5" s="31" t="s">
        <v>1045</v>
      </c>
      <c r="C5" s="31" t="s">
        <v>1046</v>
      </c>
      <c r="D5" s="31" t="s">
        <v>1052</v>
      </c>
      <c r="E5" s="31" t="s">
        <v>1080</v>
      </c>
      <c r="F5" s="31" t="s">
        <v>1045</v>
      </c>
      <c r="G5" s="31" t="s">
        <v>1046</v>
      </c>
      <c r="H5" s="31" t="s">
        <v>1054</v>
      </c>
      <c r="I5" s="31" t="s">
        <v>1081</v>
      </c>
      <c r="J5" s="48">
        <f t="shared" ref="J5:J26" si="0">K5+R5+S5</f>
        <v>56120</v>
      </c>
      <c r="K5" s="48">
        <f t="shared" ref="K5:K26" si="1">SUM(L5:Q5)</f>
        <v>52020</v>
      </c>
      <c r="L5" s="48">
        <v>52020</v>
      </c>
      <c r="M5" s="48"/>
      <c r="N5" s="48"/>
      <c r="O5" s="48"/>
      <c r="P5" s="48"/>
      <c r="Q5" s="48"/>
      <c r="R5" s="48">
        <v>4100</v>
      </c>
      <c r="S5" s="62"/>
      <c r="T5" s="66">
        <f>K5/J5*100</f>
        <v>92.694226657163227</v>
      </c>
    </row>
    <row r="6" spans="1:20" s="32" customFormat="1" ht="20.100000000000001" customHeight="1" thickBot="1">
      <c r="A6" s="49" t="s">
        <v>1064</v>
      </c>
      <c r="B6" s="33"/>
      <c r="C6" s="33"/>
      <c r="D6" s="33"/>
      <c r="E6" s="33"/>
      <c r="F6" s="33"/>
      <c r="G6" s="33"/>
      <c r="H6" s="33"/>
      <c r="I6" s="33"/>
      <c r="J6" s="35">
        <f t="shared" si="0"/>
        <v>6500</v>
      </c>
      <c r="K6" s="35">
        <f t="shared" si="1"/>
        <v>6500</v>
      </c>
      <c r="L6" s="35">
        <v>6500</v>
      </c>
      <c r="M6" s="35"/>
      <c r="N6" s="35"/>
      <c r="O6" s="35"/>
      <c r="P6" s="35"/>
      <c r="Q6" s="35"/>
      <c r="R6" s="35"/>
      <c r="S6" s="63"/>
      <c r="T6" s="50"/>
    </row>
    <row r="7" spans="1:20" s="32" customFormat="1" ht="20.100000000000001" customHeight="1">
      <c r="A7" s="55" t="s">
        <v>1082</v>
      </c>
      <c r="B7" s="51" t="s">
        <v>1045</v>
      </c>
      <c r="C7" s="51" t="s">
        <v>1046</v>
      </c>
      <c r="D7" s="51" t="s">
        <v>1052</v>
      </c>
      <c r="E7" s="51" t="s">
        <v>1083</v>
      </c>
      <c r="F7" s="51" t="s">
        <v>1045</v>
      </c>
      <c r="G7" s="51" t="s">
        <v>1046</v>
      </c>
      <c r="H7" s="51" t="s">
        <v>1049</v>
      </c>
      <c r="I7" s="51" t="s">
        <v>1084</v>
      </c>
      <c r="J7" s="45">
        <f t="shared" si="0"/>
        <v>13500</v>
      </c>
      <c r="K7" s="45">
        <f t="shared" si="1"/>
        <v>1600</v>
      </c>
      <c r="L7" s="45">
        <v>1600</v>
      </c>
      <c r="M7" s="45"/>
      <c r="N7" s="45"/>
      <c r="O7" s="45"/>
      <c r="P7" s="45"/>
      <c r="Q7" s="45"/>
      <c r="R7" s="45">
        <v>10000</v>
      </c>
      <c r="S7" s="64">
        <v>1900</v>
      </c>
      <c r="T7" s="66">
        <f>K7/J7*100</f>
        <v>11.851851851851853</v>
      </c>
    </row>
    <row r="8" spans="1:20" s="32" customFormat="1" ht="20.100000000000001" customHeight="1" thickBot="1">
      <c r="A8" s="56" t="s">
        <v>1064</v>
      </c>
      <c r="B8" s="57"/>
      <c r="C8" s="57"/>
      <c r="D8" s="57"/>
      <c r="E8" s="57"/>
      <c r="F8" s="57"/>
      <c r="G8" s="57"/>
      <c r="H8" s="57"/>
      <c r="I8" s="57"/>
      <c r="J8" s="58">
        <f t="shared" si="0"/>
        <v>0</v>
      </c>
      <c r="K8" s="58">
        <f t="shared" si="1"/>
        <v>0</v>
      </c>
      <c r="L8" s="58"/>
      <c r="M8" s="58"/>
      <c r="N8" s="58"/>
      <c r="O8" s="58"/>
      <c r="P8" s="58"/>
      <c r="Q8" s="58"/>
      <c r="R8" s="58"/>
      <c r="S8" s="65"/>
      <c r="T8" s="59"/>
    </row>
    <row r="9" spans="1:20" s="32" customFormat="1" ht="20.100000000000001" customHeight="1">
      <c r="A9" s="47" t="s">
        <v>1085</v>
      </c>
      <c r="B9" s="31" t="s">
        <v>1045</v>
      </c>
      <c r="C9" s="31" t="s">
        <v>1046</v>
      </c>
      <c r="D9" s="31" t="s">
        <v>1057</v>
      </c>
      <c r="E9" s="31" t="s">
        <v>1086</v>
      </c>
      <c r="F9" s="31" t="s">
        <v>1045</v>
      </c>
      <c r="G9" s="31" t="s">
        <v>1046</v>
      </c>
      <c r="H9" s="31" t="s">
        <v>1057</v>
      </c>
      <c r="I9" s="31" t="s">
        <v>1087</v>
      </c>
      <c r="J9" s="48">
        <f t="shared" si="0"/>
        <v>12900</v>
      </c>
      <c r="K9" s="48">
        <f t="shared" si="1"/>
        <v>5700</v>
      </c>
      <c r="L9" s="48">
        <v>5700</v>
      </c>
      <c r="M9" s="48"/>
      <c r="N9" s="48"/>
      <c r="O9" s="48"/>
      <c r="P9" s="48"/>
      <c r="Q9" s="48"/>
      <c r="R9" s="48">
        <v>7200</v>
      </c>
      <c r="S9" s="62"/>
      <c r="T9" s="66">
        <f>K9/J9*100</f>
        <v>44.186046511627907</v>
      </c>
    </row>
    <row r="10" spans="1:20" s="32" customFormat="1" ht="20.100000000000001" customHeight="1" thickBot="1">
      <c r="A10" s="49" t="s">
        <v>1064</v>
      </c>
      <c r="B10" s="34"/>
      <c r="C10" s="34"/>
      <c r="D10" s="34"/>
      <c r="E10" s="34"/>
      <c r="F10" s="34"/>
      <c r="G10" s="34"/>
      <c r="H10" s="34"/>
      <c r="I10" s="34"/>
      <c r="J10" s="35">
        <f t="shared" si="0"/>
        <v>200</v>
      </c>
      <c r="K10" s="35">
        <f t="shared" si="1"/>
        <v>0</v>
      </c>
      <c r="L10" s="35"/>
      <c r="M10" s="35"/>
      <c r="N10" s="35"/>
      <c r="O10" s="35"/>
      <c r="P10" s="35"/>
      <c r="Q10" s="35"/>
      <c r="R10" s="35">
        <v>200</v>
      </c>
      <c r="S10" s="63"/>
      <c r="T10" s="50"/>
    </row>
    <row r="11" spans="1:20" s="32" customFormat="1" ht="20.100000000000001" customHeight="1">
      <c r="A11" s="55" t="s">
        <v>1088</v>
      </c>
      <c r="B11" s="51" t="s">
        <v>1045</v>
      </c>
      <c r="C11" s="51" t="s">
        <v>1046</v>
      </c>
      <c r="D11" s="51" t="s">
        <v>1089</v>
      </c>
      <c r="E11" s="51" t="s">
        <v>1090</v>
      </c>
      <c r="F11" s="51" t="s">
        <v>1045</v>
      </c>
      <c r="G11" s="51" t="s">
        <v>1046</v>
      </c>
      <c r="H11" s="51" t="s">
        <v>1049</v>
      </c>
      <c r="I11" s="51" t="s">
        <v>1091</v>
      </c>
      <c r="J11" s="45">
        <f t="shared" si="0"/>
        <v>19900</v>
      </c>
      <c r="K11" s="45">
        <f t="shared" si="1"/>
        <v>16100</v>
      </c>
      <c r="L11" s="45">
        <v>16100</v>
      </c>
      <c r="M11" s="45"/>
      <c r="N11" s="45"/>
      <c r="O11" s="45"/>
      <c r="P11" s="45"/>
      <c r="Q11" s="45"/>
      <c r="R11" s="45">
        <v>3800</v>
      </c>
      <c r="S11" s="64"/>
      <c r="T11" s="66">
        <f>K11/J11*100</f>
        <v>80.904522613065325</v>
      </c>
    </row>
    <row r="12" spans="1:20" s="32" customFormat="1" ht="20.100000000000001" customHeight="1" thickBot="1">
      <c r="A12" s="56" t="s">
        <v>1064</v>
      </c>
      <c r="B12" s="57"/>
      <c r="C12" s="57"/>
      <c r="D12" s="57"/>
      <c r="E12" s="57"/>
      <c r="F12" s="57"/>
      <c r="G12" s="57"/>
      <c r="H12" s="57"/>
      <c r="I12" s="57"/>
      <c r="J12" s="58">
        <f t="shared" si="0"/>
        <v>2100</v>
      </c>
      <c r="K12" s="58">
        <f t="shared" si="1"/>
        <v>2100</v>
      </c>
      <c r="L12" s="58">
        <v>2100</v>
      </c>
      <c r="M12" s="58"/>
      <c r="N12" s="58"/>
      <c r="O12" s="58"/>
      <c r="P12" s="58"/>
      <c r="Q12" s="58"/>
      <c r="R12" s="58"/>
      <c r="S12" s="65"/>
      <c r="T12" s="59"/>
    </row>
    <row r="13" spans="1:20" s="32" customFormat="1" ht="20.100000000000001" customHeight="1">
      <c r="A13" s="47" t="s">
        <v>1092</v>
      </c>
      <c r="B13" s="31" t="s">
        <v>1045</v>
      </c>
      <c r="C13" s="31" t="s">
        <v>1046</v>
      </c>
      <c r="D13" s="31" t="s">
        <v>1093</v>
      </c>
      <c r="E13" s="31" t="s">
        <v>1094</v>
      </c>
      <c r="F13" s="31" t="s">
        <v>1045</v>
      </c>
      <c r="G13" s="31" t="s">
        <v>1046</v>
      </c>
      <c r="H13" s="31" t="s">
        <v>1093</v>
      </c>
      <c r="I13" s="31" t="s">
        <v>1094</v>
      </c>
      <c r="J13" s="48">
        <f t="shared" si="0"/>
        <v>4590</v>
      </c>
      <c r="K13" s="48">
        <f t="shared" si="1"/>
        <v>3890</v>
      </c>
      <c r="L13" s="48">
        <v>3890</v>
      </c>
      <c r="M13" s="48"/>
      <c r="N13" s="48"/>
      <c r="O13" s="48"/>
      <c r="P13" s="48"/>
      <c r="Q13" s="48"/>
      <c r="R13" s="48">
        <v>700</v>
      </c>
      <c r="S13" s="62"/>
      <c r="T13" s="66">
        <f>K13/J13*100</f>
        <v>84.74945533769062</v>
      </c>
    </row>
    <row r="14" spans="1:20" s="32" customFormat="1" ht="20.100000000000001" customHeight="1" thickBot="1">
      <c r="A14" s="49" t="s">
        <v>1064</v>
      </c>
      <c r="B14" s="34"/>
      <c r="C14" s="34"/>
      <c r="D14" s="34"/>
      <c r="E14" s="34"/>
      <c r="F14" s="34"/>
      <c r="G14" s="34"/>
      <c r="H14" s="34"/>
      <c r="I14" s="34"/>
      <c r="J14" s="35">
        <f t="shared" si="0"/>
        <v>0</v>
      </c>
      <c r="K14" s="35">
        <f t="shared" si="1"/>
        <v>0</v>
      </c>
      <c r="L14" s="35"/>
      <c r="M14" s="35"/>
      <c r="N14" s="35"/>
      <c r="O14" s="35"/>
      <c r="P14" s="35"/>
      <c r="Q14" s="35"/>
      <c r="R14" s="35"/>
      <c r="S14" s="63"/>
      <c r="T14" s="50"/>
    </row>
    <row r="15" spans="1:20" s="32" customFormat="1" ht="20.100000000000001" customHeight="1">
      <c r="A15" s="47" t="s">
        <v>1095</v>
      </c>
      <c r="B15" s="31" t="s">
        <v>1045</v>
      </c>
      <c r="C15" s="31" t="s">
        <v>1046</v>
      </c>
      <c r="D15" s="31" t="s">
        <v>1047</v>
      </c>
      <c r="E15" s="31" t="s">
        <v>1096</v>
      </c>
      <c r="F15" s="31" t="s">
        <v>1045</v>
      </c>
      <c r="G15" s="31" t="s">
        <v>1046</v>
      </c>
      <c r="H15" s="31" t="s">
        <v>1047</v>
      </c>
      <c r="I15" s="31" t="s">
        <v>1097</v>
      </c>
      <c r="J15" s="48">
        <f t="shared" si="0"/>
        <v>9320</v>
      </c>
      <c r="K15" s="48">
        <f t="shared" si="1"/>
        <v>8620</v>
      </c>
      <c r="L15" s="48">
        <v>8620</v>
      </c>
      <c r="M15" s="48"/>
      <c r="N15" s="48"/>
      <c r="O15" s="48"/>
      <c r="P15" s="48"/>
      <c r="Q15" s="48"/>
      <c r="R15" s="48">
        <v>700</v>
      </c>
      <c r="S15" s="62"/>
      <c r="T15" s="66">
        <f>K15/J15*100</f>
        <v>92.489270386266099</v>
      </c>
    </row>
    <row r="16" spans="1:20" s="32" customFormat="1" ht="20.100000000000001" customHeight="1" thickBot="1">
      <c r="A16" s="49" t="s">
        <v>1064</v>
      </c>
      <c r="B16" s="34"/>
      <c r="C16" s="34"/>
      <c r="D16" s="34"/>
      <c r="E16" s="34"/>
      <c r="F16" s="34"/>
      <c r="G16" s="34"/>
      <c r="H16" s="34"/>
      <c r="I16" s="34"/>
      <c r="J16" s="35">
        <f t="shared" si="0"/>
        <v>4700</v>
      </c>
      <c r="K16" s="35">
        <f t="shared" si="1"/>
        <v>4000</v>
      </c>
      <c r="L16" s="35">
        <v>4000</v>
      </c>
      <c r="M16" s="35"/>
      <c r="N16" s="35"/>
      <c r="O16" s="35"/>
      <c r="P16" s="35"/>
      <c r="Q16" s="35"/>
      <c r="R16" s="35">
        <v>700</v>
      </c>
      <c r="S16" s="63"/>
      <c r="T16" s="50"/>
    </row>
    <row r="17" spans="1:20" s="32" customFormat="1" ht="20.100000000000001" customHeight="1">
      <c r="A17" s="47" t="s">
        <v>1098</v>
      </c>
      <c r="B17" s="31" t="s">
        <v>1045</v>
      </c>
      <c r="C17" s="31" t="s">
        <v>1046</v>
      </c>
      <c r="D17" s="31" t="s">
        <v>1093</v>
      </c>
      <c r="E17" s="31" t="s">
        <v>1099</v>
      </c>
      <c r="F17" s="31" t="s">
        <v>1045</v>
      </c>
      <c r="G17" s="31" t="s">
        <v>1046</v>
      </c>
      <c r="H17" s="31" t="s">
        <v>1100</v>
      </c>
      <c r="I17" s="36"/>
      <c r="J17" s="48">
        <f t="shared" si="0"/>
        <v>20700</v>
      </c>
      <c r="K17" s="48">
        <f t="shared" si="1"/>
        <v>20700</v>
      </c>
      <c r="L17" s="48"/>
      <c r="M17" s="48">
        <v>20700</v>
      </c>
      <c r="N17" s="48"/>
      <c r="O17" s="48"/>
      <c r="P17" s="48"/>
      <c r="Q17" s="48"/>
      <c r="R17" s="48"/>
      <c r="S17" s="62"/>
      <c r="T17" s="66">
        <f>K17/J17*100</f>
        <v>100</v>
      </c>
    </row>
    <row r="18" spans="1:20" s="32" customFormat="1" ht="20.100000000000001" customHeight="1" thickBot="1">
      <c r="A18" s="49" t="s">
        <v>1064</v>
      </c>
      <c r="B18" s="34"/>
      <c r="C18" s="34"/>
      <c r="D18" s="34"/>
      <c r="E18" s="34"/>
      <c r="F18" s="34"/>
      <c r="G18" s="34"/>
      <c r="H18" s="34"/>
      <c r="I18" s="34"/>
      <c r="J18" s="35">
        <f t="shared" si="0"/>
        <v>0</v>
      </c>
      <c r="K18" s="35">
        <f t="shared" si="1"/>
        <v>0</v>
      </c>
      <c r="L18" s="35"/>
      <c r="M18" s="35"/>
      <c r="N18" s="35"/>
      <c r="O18" s="35"/>
      <c r="P18" s="35"/>
      <c r="Q18" s="35"/>
      <c r="R18" s="35"/>
      <c r="S18" s="63"/>
      <c r="T18" s="50"/>
    </row>
    <row r="19" spans="1:20" s="32" customFormat="1" ht="20.100000000000001" customHeight="1">
      <c r="A19" s="55" t="s">
        <v>1101</v>
      </c>
      <c r="B19" s="51" t="s">
        <v>1045</v>
      </c>
      <c r="C19" s="51" t="s">
        <v>1046</v>
      </c>
      <c r="D19" s="51" t="s">
        <v>1102</v>
      </c>
      <c r="E19" s="51" t="s">
        <v>1103</v>
      </c>
      <c r="F19" s="51" t="s">
        <v>1045</v>
      </c>
      <c r="G19" s="51" t="s">
        <v>1046</v>
      </c>
      <c r="H19" s="51" t="s">
        <v>1054</v>
      </c>
      <c r="I19" s="51" t="s">
        <v>1081</v>
      </c>
      <c r="J19" s="45">
        <f t="shared" si="0"/>
        <v>28400</v>
      </c>
      <c r="K19" s="45">
        <f t="shared" si="1"/>
        <v>20900</v>
      </c>
      <c r="L19" s="45">
        <v>20200</v>
      </c>
      <c r="M19" s="45">
        <v>700</v>
      </c>
      <c r="N19" s="45"/>
      <c r="O19" s="45"/>
      <c r="P19" s="45"/>
      <c r="Q19" s="45"/>
      <c r="R19" s="45">
        <v>7500</v>
      </c>
      <c r="S19" s="64"/>
      <c r="T19" s="66">
        <f>K19/J19*100</f>
        <v>73.591549295774655</v>
      </c>
    </row>
    <row r="20" spans="1:20" s="32" customFormat="1" ht="20.100000000000001" customHeight="1" thickBot="1">
      <c r="A20" s="56" t="s">
        <v>1109</v>
      </c>
      <c r="B20" s="60"/>
      <c r="C20" s="60"/>
      <c r="D20" s="60"/>
      <c r="E20" s="60"/>
      <c r="F20" s="60"/>
      <c r="G20" s="60"/>
      <c r="H20" s="60"/>
      <c r="I20" s="61"/>
      <c r="J20" s="58">
        <f t="shared" si="0"/>
        <v>6400</v>
      </c>
      <c r="K20" s="58">
        <f t="shared" si="1"/>
        <v>6400</v>
      </c>
      <c r="L20" s="58">
        <v>5700</v>
      </c>
      <c r="M20" s="58">
        <v>700</v>
      </c>
      <c r="N20" s="58"/>
      <c r="O20" s="58"/>
      <c r="P20" s="58"/>
      <c r="Q20" s="58"/>
      <c r="R20" s="58"/>
      <c r="S20" s="65"/>
      <c r="T20" s="59"/>
    </row>
    <row r="21" spans="1:20" s="32" customFormat="1" ht="20.100000000000001" customHeight="1">
      <c r="A21" s="47" t="s">
        <v>1110</v>
      </c>
      <c r="B21" s="31" t="s">
        <v>1045</v>
      </c>
      <c r="C21" s="31" t="s">
        <v>1046</v>
      </c>
      <c r="D21" s="31" t="s">
        <v>1102</v>
      </c>
      <c r="E21" s="31" t="s">
        <v>1104</v>
      </c>
      <c r="F21" s="31" t="s">
        <v>1045</v>
      </c>
      <c r="G21" s="31" t="s">
        <v>1046</v>
      </c>
      <c r="H21" s="31" t="s">
        <v>1093</v>
      </c>
      <c r="I21" s="31" t="s">
        <v>1105</v>
      </c>
      <c r="J21" s="48">
        <f t="shared" si="0"/>
        <v>16800</v>
      </c>
      <c r="K21" s="48">
        <f t="shared" si="1"/>
        <v>10800</v>
      </c>
      <c r="L21" s="48">
        <v>10800</v>
      </c>
      <c r="M21" s="48"/>
      <c r="N21" s="48"/>
      <c r="O21" s="48"/>
      <c r="P21" s="48"/>
      <c r="Q21" s="48"/>
      <c r="R21" s="48">
        <v>6000</v>
      </c>
      <c r="S21" s="62"/>
      <c r="T21" s="66">
        <f>K21/J21*100</f>
        <v>64.285714285714292</v>
      </c>
    </row>
    <row r="22" spans="1:20" s="32" customFormat="1" ht="20.100000000000001" customHeight="1" thickBot="1">
      <c r="A22" s="49" t="s">
        <v>1109</v>
      </c>
      <c r="B22" s="37"/>
      <c r="C22" s="37"/>
      <c r="D22" s="37"/>
      <c r="E22" s="37"/>
      <c r="F22" s="37"/>
      <c r="G22" s="37"/>
      <c r="H22" s="37"/>
      <c r="I22" s="37"/>
      <c r="J22" s="35">
        <f t="shared" si="0"/>
        <v>0</v>
      </c>
      <c r="K22" s="35">
        <f t="shared" si="1"/>
        <v>0</v>
      </c>
      <c r="L22" s="35"/>
      <c r="M22" s="35"/>
      <c r="N22" s="35"/>
      <c r="O22" s="35"/>
      <c r="P22" s="35"/>
      <c r="Q22" s="35"/>
      <c r="R22" s="35"/>
      <c r="S22" s="63"/>
      <c r="T22" s="50"/>
    </row>
    <row r="23" spans="1:20" s="32" customFormat="1" ht="20.100000000000001" customHeight="1">
      <c r="A23" s="47" t="s">
        <v>1111</v>
      </c>
      <c r="B23" s="31" t="s">
        <v>1045</v>
      </c>
      <c r="C23" s="31" t="s">
        <v>1046</v>
      </c>
      <c r="D23" s="31" t="s">
        <v>1047</v>
      </c>
      <c r="E23" s="31" t="s">
        <v>1106</v>
      </c>
      <c r="F23" s="31" t="s">
        <v>1045</v>
      </c>
      <c r="G23" s="31" t="s">
        <v>1046</v>
      </c>
      <c r="H23" s="31" t="s">
        <v>1047</v>
      </c>
      <c r="I23" s="31" t="s">
        <v>1106</v>
      </c>
      <c r="J23" s="48">
        <f t="shared" si="0"/>
        <v>6400</v>
      </c>
      <c r="K23" s="48">
        <f t="shared" si="1"/>
        <v>6400</v>
      </c>
      <c r="L23" s="48">
        <v>6400</v>
      </c>
      <c r="M23" s="48"/>
      <c r="N23" s="48"/>
      <c r="O23" s="48"/>
      <c r="P23" s="48"/>
      <c r="Q23" s="48"/>
      <c r="R23" s="48"/>
      <c r="S23" s="62"/>
      <c r="T23" s="66">
        <f>K23/J23*100</f>
        <v>100</v>
      </c>
    </row>
    <row r="24" spans="1:20" s="32" customFormat="1" ht="20.100000000000001" customHeight="1" thickBot="1">
      <c r="A24" s="49" t="s">
        <v>1109</v>
      </c>
      <c r="B24" s="38"/>
      <c r="C24" s="38"/>
      <c r="D24" s="38"/>
      <c r="E24" s="38"/>
      <c r="F24" s="38"/>
      <c r="G24" s="38"/>
      <c r="H24" s="38"/>
      <c r="I24" s="38"/>
      <c r="J24" s="35">
        <f t="shared" si="0"/>
        <v>1500</v>
      </c>
      <c r="K24" s="35">
        <f t="shared" si="1"/>
        <v>1500</v>
      </c>
      <c r="L24" s="35">
        <v>1500</v>
      </c>
      <c r="M24" s="35"/>
      <c r="N24" s="35"/>
      <c r="O24" s="35"/>
      <c r="P24" s="35"/>
      <c r="Q24" s="35"/>
      <c r="R24" s="35"/>
      <c r="S24" s="63"/>
      <c r="T24" s="50"/>
    </row>
    <row r="25" spans="1:20" s="32" customFormat="1" ht="20.100000000000001" customHeight="1">
      <c r="A25" s="55" t="s">
        <v>1112</v>
      </c>
      <c r="B25" s="51" t="s">
        <v>1045</v>
      </c>
      <c r="C25" s="51" t="s">
        <v>1046</v>
      </c>
      <c r="D25" s="51" t="s">
        <v>1074</v>
      </c>
      <c r="E25" s="51" t="s">
        <v>1107</v>
      </c>
      <c r="F25" s="51" t="s">
        <v>1045</v>
      </c>
      <c r="G25" s="51" t="s">
        <v>1046</v>
      </c>
      <c r="H25" s="51" t="s">
        <v>1093</v>
      </c>
      <c r="I25" s="51" t="s">
        <v>1108</v>
      </c>
      <c r="J25" s="45">
        <f t="shared" si="0"/>
        <v>30000</v>
      </c>
      <c r="K25" s="45">
        <f t="shared" si="1"/>
        <v>22000</v>
      </c>
      <c r="L25" s="45">
        <v>22000</v>
      </c>
      <c r="M25" s="45"/>
      <c r="N25" s="45"/>
      <c r="O25" s="45"/>
      <c r="P25" s="45"/>
      <c r="Q25" s="45"/>
      <c r="R25" s="45">
        <v>8000</v>
      </c>
      <c r="S25" s="64"/>
      <c r="T25" s="66">
        <f>K25/J25*100</f>
        <v>73.333333333333329</v>
      </c>
    </row>
    <row r="26" spans="1:20" s="32" customFormat="1" ht="20.100000000000001" customHeight="1" thickBot="1">
      <c r="A26" s="49" t="s">
        <v>1109</v>
      </c>
      <c r="B26" s="38"/>
      <c r="C26" s="38"/>
      <c r="D26" s="38"/>
      <c r="E26" s="38"/>
      <c r="F26" s="38"/>
      <c r="G26" s="38"/>
      <c r="H26" s="38"/>
      <c r="I26" s="38"/>
      <c r="J26" s="35">
        <f t="shared" si="0"/>
        <v>1900</v>
      </c>
      <c r="K26" s="35">
        <f t="shared" si="1"/>
        <v>1900</v>
      </c>
      <c r="L26" s="35">
        <v>1900</v>
      </c>
      <c r="M26" s="35"/>
      <c r="N26" s="35"/>
      <c r="O26" s="35"/>
      <c r="P26" s="35"/>
      <c r="Q26" s="35"/>
      <c r="R26" s="35"/>
      <c r="S26" s="63"/>
      <c r="T26" s="50"/>
    </row>
  </sheetData>
  <mergeCells count="8">
    <mergeCell ref="T3:T4"/>
    <mergeCell ref="A1:T1"/>
    <mergeCell ref="A3:A4"/>
    <mergeCell ref="B3:I3"/>
    <mergeCell ref="J3:J4"/>
    <mergeCell ref="K3:Q3"/>
    <mergeCell ref="R3:R4"/>
    <mergeCell ref="S3:S4"/>
  </mergeCells>
  <phoneticPr fontId="1" type="noConversion"/>
  <pageMargins left="0.7" right="0.7" top="0.75" bottom="0.75" header="0.3" footer="0.3"/>
  <ignoredErrors>
    <ignoredError sqref="K5:K26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dimension ref="A1:Q38"/>
  <sheetViews>
    <sheetView zoomScaleNormal="100" workbookViewId="0">
      <pane ySplit="3" topLeftCell="A4" activePane="bottomLeft" state="frozen"/>
      <selection pane="bottomLeft" sqref="A1:M1"/>
    </sheetView>
  </sheetViews>
  <sheetFormatPr defaultRowHeight="16.5"/>
  <cols>
    <col min="1" max="1" width="9" style="2"/>
    <col min="2" max="2" width="9.75" style="2" bestFit="1" customWidth="1"/>
    <col min="3" max="3" width="9" style="2"/>
    <col min="4" max="4" width="13.375" style="2" customWidth="1"/>
    <col min="5" max="5" width="17.375" style="2" customWidth="1"/>
    <col min="6" max="6" width="17.75" style="2" customWidth="1"/>
    <col min="7" max="7" width="11.625" style="2" hidden="1" customWidth="1"/>
    <col min="8" max="8" width="10.375" style="2" hidden="1" customWidth="1"/>
    <col min="9" max="9" width="9" style="17"/>
    <col min="10" max="10" width="9" style="3"/>
    <col min="11" max="11" width="9.625" style="3" bestFit="1" customWidth="1"/>
    <col min="12" max="12" width="9" style="3"/>
    <col min="13" max="16384" width="9" style="2"/>
  </cols>
  <sheetData>
    <row r="1" spans="1:17" ht="50.25" customHeight="1">
      <c r="A1" s="84" t="s">
        <v>1119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1"/>
      <c r="O1" s="3"/>
      <c r="P1" s="1"/>
    </row>
    <row r="2" spans="1:17" ht="25.5" customHeight="1">
      <c r="A2" s="23"/>
      <c r="B2" s="18"/>
      <c r="C2" s="19"/>
      <c r="D2" s="19"/>
      <c r="E2" s="19"/>
      <c r="F2" s="19"/>
      <c r="G2" s="19"/>
      <c r="H2" s="18"/>
      <c r="I2" s="18"/>
      <c r="J2" s="18"/>
      <c r="K2" s="18"/>
      <c r="L2" s="18"/>
      <c r="M2" s="53" t="s">
        <v>1116</v>
      </c>
      <c r="O2" s="3"/>
      <c r="P2" s="1"/>
      <c r="Q2" s="1"/>
    </row>
    <row r="3" spans="1:17" ht="31.5" customHeight="1">
      <c r="A3" s="16" t="s">
        <v>1024</v>
      </c>
      <c r="B3" s="16" t="s">
        <v>961</v>
      </c>
      <c r="C3" s="16" t="s">
        <v>962</v>
      </c>
      <c r="D3" s="16" t="s">
        <v>963</v>
      </c>
      <c r="E3" s="16" t="s">
        <v>964</v>
      </c>
      <c r="F3" s="16" t="s">
        <v>965</v>
      </c>
      <c r="G3" s="16" t="s">
        <v>968</v>
      </c>
      <c r="H3" s="16" t="s">
        <v>984</v>
      </c>
      <c r="I3" s="20" t="s">
        <v>0</v>
      </c>
      <c r="J3" s="16" t="s">
        <v>966</v>
      </c>
      <c r="K3" s="16" t="s">
        <v>967</v>
      </c>
      <c r="L3" s="16" t="s">
        <v>1025</v>
      </c>
      <c r="M3" s="16" t="s">
        <v>1120</v>
      </c>
    </row>
    <row r="4" spans="1:17" ht="17.100000000000001" customHeight="1">
      <c r="A4" s="10">
        <v>1</v>
      </c>
      <c r="B4" s="4" t="s">
        <v>263</v>
      </c>
      <c r="C4" s="4" t="s">
        <v>264</v>
      </c>
      <c r="D4" s="4" t="s">
        <v>1</v>
      </c>
      <c r="E4" s="11" t="s">
        <v>265</v>
      </c>
      <c r="F4" s="11" t="s">
        <v>266</v>
      </c>
      <c r="G4" s="22">
        <f>I4-H4</f>
        <v>3.75</v>
      </c>
      <c r="H4" s="22">
        <v>0.25</v>
      </c>
      <c r="I4" s="21">
        <f>J4</f>
        <v>4</v>
      </c>
      <c r="J4" s="12">
        <f>K4+L4</f>
        <v>4</v>
      </c>
      <c r="K4" s="12">
        <v>4</v>
      </c>
      <c r="L4" s="13">
        <v>0</v>
      </c>
      <c r="M4" s="9">
        <f>K4/I4*100</f>
        <v>100</v>
      </c>
      <c r="N4" s="24"/>
    </row>
    <row r="5" spans="1:17" ht="17.100000000000001" customHeight="1">
      <c r="A5" s="10">
        <v>2</v>
      </c>
      <c r="B5" s="4" t="s">
        <v>263</v>
      </c>
      <c r="C5" s="4" t="s">
        <v>969</v>
      </c>
      <c r="D5" s="4" t="s">
        <v>2</v>
      </c>
      <c r="E5" s="11" t="s">
        <v>267</v>
      </c>
      <c r="F5" s="11" t="s">
        <v>268</v>
      </c>
      <c r="G5" s="22">
        <f t="shared" ref="G5:G38" si="0">I5-H5</f>
        <v>0</v>
      </c>
      <c r="H5" s="22">
        <v>12.2</v>
      </c>
      <c r="I5" s="21">
        <f t="shared" ref="I5:I38" si="1">J5</f>
        <v>12.2</v>
      </c>
      <c r="J5" s="12">
        <f t="shared" ref="J5:J38" si="2">K5+L5</f>
        <v>12.2</v>
      </c>
      <c r="K5" s="12">
        <v>5</v>
      </c>
      <c r="L5" s="13">
        <v>7.2</v>
      </c>
      <c r="M5" s="9">
        <f t="shared" ref="M5:M38" si="3">K5/I5*100</f>
        <v>40.983606557377051</v>
      </c>
      <c r="N5" s="3"/>
    </row>
    <row r="6" spans="1:17" ht="17.100000000000001" customHeight="1">
      <c r="A6" s="10">
        <v>3</v>
      </c>
      <c r="B6" s="4" t="s">
        <v>263</v>
      </c>
      <c r="C6" s="4" t="s">
        <v>269</v>
      </c>
      <c r="D6" s="4" t="s">
        <v>3</v>
      </c>
      <c r="E6" s="11" t="s">
        <v>270</v>
      </c>
      <c r="F6" s="11" t="s">
        <v>271</v>
      </c>
      <c r="G6" s="22">
        <f t="shared" si="0"/>
        <v>0</v>
      </c>
      <c r="H6" s="22">
        <v>3.0999999999999996</v>
      </c>
      <c r="I6" s="21">
        <f t="shared" si="1"/>
        <v>3.1</v>
      </c>
      <c r="J6" s="12">
        <f t="shared" si="2"/>
        <v>3.1</v>
      </c>
      <c r="K6" s="12">
        <v>3.1</v>
      </c>
      <c r="L6" s="13">
        <v>0</v>
      </c>
      <c r="M6" s="9">
        <f t="shared" si="3"/>
        <v>100</v>
      </c>
      <c r="N6" s="3"/>
    </row>
    <row r="7" spans="1:17" ht="17.100000000000001" customHeight="1">
      <c r="A7" s="10">
        <v>4</v>
      </c>
      <c r="B7" s="4" t="s">
        <v>263</v>
      </c>
      <c r="C7" s="4" t="s">
        <v>272</v>
      </c>
      <c r="D7" s="4" t="s">
        <v>10</v>
      </c>
      <c r="E7" s="11" t="s">
        <v>273</v>
      </c>
      <c r="F7" s="11" t="s">
        <v>274</v>
      </c>
      <c r="G7" s="22">
        <f t="shared" si="0"/>
        <v>0</v>
      </c>
      <c r="H7" s="22">
        <v>3.2</v>
      </c>
      <c r="I7" s="21">
        <f t="shared" si="1"/>
        <v>3.2</v>
      </c>
      <c r="J7" s="12">
        <f t="shared" si="2"/>
        <v>3.2</v>
      </c>
      <c r="K7" s="12">
        <v>3.2</v>
      </c>
      <c r="L7" s="13">
        <v>0</v>
      </c>
      <c r="M7" s="9">
        <f t="shared" si="3"/>
        <v>100</v>
      </c>
      <c r="N7" s="3"/>
    </row>
    <row r="8" spans="1:17" ht="17.100000000000001" customHeight="1">
      <c r="A8" s="10">
        <v>5</v>
      </c>
      <c r="B8" s="4" t="s">
        <v>263</v>
      </c>
      <c r="C8" s="4" t="s">
        <v>275</v>
      </c>
      <c r="D8" s="4" t="s">
        <v>11</v>
      </c>
      <c r="E8" s="11" t="s">
        <v>276</v>
      </c>
      <c r="F8" s="11" t="s">
        <v>277</v>
      </c>
      <c r="G8" s="22">
        <f t="shared" si="0"/>
        <v>0</v>
      </c>
      <c r="H8" s="22">
        <v>9</v>
      </c>
      <c r="I8" s="21">
        <f t="shared" si="1"/>
        <v>9</v>
      </c>
      <c r="J8" s="12">
        <f t="shared" si="2"/>
        <v>9</v>
      </c>
      <c r="K8" s="12">
        <v>9</v>
      </c>
      <c r="L8" s="13">
        <v>0</v>
      </c>
      <c r="M8" s="9">
        <f t="shared" si="3"/>
        <v>100</v>
      </c>
      <c r="N8" s="3"/>
    </row>
    <row r="9" spans="1:17" ht="17.100000000000001" customHeight="1">
      <c r="A9" s="10">
        <v>6</v>
      </c>
      <c r="B9" s="4" t="s">
        <v>263</v>
      </c>
      <c r="C9" s="4" t="s">
        <v>278</v>
      </c>
      <c r="D9" s="4" t="s">
        <v>12</v>
      </c>
      <c r="E9" s="11" t="s">
        <v>279</v>
      </c>
      <c r="F9" s="11" t="s">
        <v>280</v>
      </c>
      <c r="G9" s="22">
        <f t="shared" si="0"/>
        <v>0</v>
      </c>
      <c r="H9" s="22">
        <v>8</v>
      </c>
      <c r="I9" s="21">
        <f t="shared" si="1"/>
        <v>8</v>
      </c>
      <c r="J9" s="12">
        <f t="shared" si="2"/>
        <v>8</v>
      </c>
      <c r="K9" s="12">
        <v>8</v>
      </c>
      <c r="L9" s="13">
        <v>0</v>
      </c>
      <c r="M9" s="9">
        <f t="shared" si="3"/>
        <v>100</v>
      </c>
      <c r="N9" s="24"/>
    </row>
    <row r="10" spans="1:17" ht="17.100000000000001" customHeight="1">
      <c r="A10" s="10">
        <v>7</v>
      </c>
      <c r="B10" s="4" t="s">
        <v>263</v>
      </c>
      <c r="C10" s="4" t="s">
        <v>281</v>
      </c>
      <c r="D10" s="4" t="s">
        <v>13</v>
      </c>
      <c r="E10" s="11" t="s">
        <v>282</v>
      </c>
      <c r="F10" s="11" t="s">
        <v>283</v>
      </c>
      <c r="G10" s="22">
        <f t="shared" si="0"/>
        <v>0</v>
      </c>
      <c r="H10" s="22">
        <v>7.2</v>
      </c>
      <c r="I10" s="21">
        <f t="shared" si="1"/>
        <v>7.1999999999999993</v>
      </c>
      <c r="J10" s="12">
        <f t="shared" si="2"/>
        <v>7.1999999999999993</v>
      </c>
      <c r="K10" s="12">
        <v>3.4</v>
      </c>
      <c r="L10" s="13">
        <v>3.8</v>
      </c>
      <c r="M10" s="9">
        <f t="shared" si="3"/>
        <v>47.222222222222229</v>
      </c>
      <c r="N10" s="3"/>
    </row>
    <row r="11" spans="1:17" ht="17.100000000000001" customHeight="1">
      <c r="A11" s="10">
        <v>8</v>
      </c>
      <c r="B11" s="4" t="s">
        <v>263</v>
      </c>
      <c r="C11" s="4" t="s">
        <v>284</v>
      </c>
      <c r="D11" s="4" t="s">
        <v>14</v>
      </c>
      <c r="E11" s="11" t="s">
        <v>285</v>
      </c>
      <c r="F11" s="11" t="s">
        <v>286</v>
      </c>
      <c r="G11" s="22">
        <f t="shared" si="0"/>
        <v>2.0099999999999998</v>
      </c>
      <c r="H11" s="22">
        <v>7.49</v>
      </c>
      <c r="I11" s="21">
        <f t="shared" si="1"/>
        <v>9.5</v>
      </c>
      <c r="J11" s="12">
        <f t="shared" si="2"/>
        <v>9.5</v>
      </c>
      <c r="K11" s="12">
        <v>6.2</v>
      </c>
      <c r="L11" s="13">
        <v>3.3</v>
      </c>
      <c r="M11" s="9">
        <f t="shared" si="3"/>
        <v>65.26315789473685</v>
      </c>
      <c r="N11" s="3"/>
    </row>
    <row r="12" spans="1:17" ht="17.100000000000001" customHeight="1">
      <c r="A12" s="10">
        <v>9</v>
      </c>
      <c r="B12" s="4" t="s">
        <v>263</v>
      </c>
      <c r="C12" s="4" t="s">
        <v>287</v>
      </c>
      <c r="D12" s="4" t="s">
        <v>15</v>
      </c>
      <c r="E12" s="11" t="s">
        <v>288</v>
      </c>
      <c r="F12" s="11" t="s">
        <v>289</v>
      </c>
      <c r="G12" s="22">
        <f t="shared" si="0"/>
        <v>-2.0099999999999998</v>
      </c>
      <c r="H12" s="22">
        <v>5.21</v>
      </c>
      <c r="I12" s="21">
        <f t="shared" si="1"/>
        <v>3.2</v>
      </c>
      <c r="J12" s="12">
        <f t="shared" si="2"/>
        <v>3.2</v>
      </c>
      <c r="K12" s="12">
        <v>3.2</v>
      </c>
      <c r="L12" s="13">
        <v>0</v>
      </c>
      <c r="M12" s="9">
        <f t="shared" si="3"/>
        <v>100</v>
      </c>
      <c r="N12" s="24"/>
    </row>
    <row r="13" spans="1:17" ht="17.100000000000001" customHeight="1">
      <c r="A13" s="10">
        <v>10</v>
      </c>
      <c r="B13" s="4" t="s">
        <v>263</v>
      </c>
      <c r="C13" s="4" t="s">
        <v>290</v>
      </c>
      <c r="D13" s="4" t="s">
        <v>16</v>
      </c>
      <c r="E13" s="11" t="s">
        <v>291</v>
      </c>
      <c r="F13" s="11" t="s">
        <v>292</v>
      </c>
      <c r="G13" s="22">
        <f t="shared" si="0"/>
        <v>0</v>
      </c>
      <c r="H13" s="22">
        <v>9.5</v>
      </c>
      <c r="I13" s="21">
        <f t="shared" si="1"/>
        <v>9.5</v>
      </c>
      <c r="J13" s="12">
        <f t="shared" si="2"/>
        <v>9.5</v>
      </c>
      <c r="K13" s="12">
        <v>5.7</v>
      </c>
      <c r="L13" s="13">
        <v>3.8</v>
      </c>
      <c r="M13" s="9">
        <f t="shared" si="3"/>
        <v>60</v>
      </c>
      <c r="N13" s="3"/>
    </row>
    <row r="14" spans="1:17" ht="17.100000000000001" customHeight="1">
      <c r="A14" s="10">
        <v>11</v>
      </c>
      <c r="B14" s="4" t="s">
        <v>263</v>
      </c>
      <c r="C14" s="4" t="s">
        <v>293</v>
      </c>
      <c r="D14" s="4" t="s">
        <v>17</v>
      </c>
      <c r="E14" s="11" t="s">
        <v>294</v>
      </c>
      <c r="F14" s="11" t="s">
        <v>295</v>
      </c>
      <c r="G14" s="22">
        <f t="shared" si="0"/>
        <v>0</v>
      </c>
      <c r="H14" s="22">
        <v>3</v>
      </c>
      <c r="I14" s="21">
        <f t="shared" si="1"/>
        <v>3</v>
      </c>
      <c r="J14" s="12">
        <f t="shared" si="2"/>
        <v>3</v>
      </c>
      <c r="K14" s="12">
        <v>0.5</v>
      </c>
      <c r="L14" s="13">
        <v>2.5</v>
      </c>
      <c r="M14" s="9">
        <f t="shared" si="3"/>
        <v>16.666666666666664</v>
      </c>
      <c r="N14" s="24"/>
    </row>
    <row r="15" spans="1:17" ht="17.100000000000001" customHeight="1">
      <c r="A15" s="10">
        <v>12</v>
      </c>
      <c r="B15" s="4" t="s">
        <v>263</v>
      </c>
      <c r="C15" s="4" t="s">
        <v>296</v>
      </c>
      <c r="D15" s="4" t="s">
        <v>18</v>
      </c>
      <c r="E15" s="11" t="s">
        <v>297</v>
      </c>
      <c r="F15" s="11" t="s">
        <v>298</v>
      </c>
      <c r="G15" s="22">
        <f t="shared" si="0"/>
        <v>0</v>
      </c>
      <c r="H15" s="22">
        <v>15.5</v>
      </c>
      <c r="I15" s="21">
        <f t="shared" si="1"/>
        <v>15.5</v>
      </c>
      <c r="J15" s="12">
        <f t="shared" si="2"/>
        <v>15.5</v>
      </c>
      <c r="K15" s="12">
        <v>12.7</v>
      </c>
      <c r="L15" s="13">
        <v>2.8</v>
      </c>
      <c r="M15" s="9">
        <f t="shared" si="3"/>
        <v>81.935483870967744</v>
      </c>
      <c r="N15" s="3"/>
    </row>
    <row r="16" spans="1:17" ht="17.100000000000001" customHeight="1">
      <c r="A16" s="10">
        <v>13</v>
      </c>
      <c r="B16" s="4" t="s">
        <v>263</v>
      </c>
      <c r="C16" s="4" t="s">
        <v>299</v>
      </c>
      <c r="D16" s="4" t="s">
        <v>19</v>
      </c>
      <c r="E16" s="11" t="s">
        <v>300</v>
      </c>
      <c r="F16" s="11" t="s">
        <v>301</v>
      </c>
      <c r="G16" s="22">
        <f t="shared" si="0"/>
        <v>0</v>
      </c>
      <c r="H16" s="22">
        <v>3.3</v>
      </c>
      <c r="I16" s="21">
        <f t="shared" si="1"/>
        <v>3.3</v>
      </c>
      <c r="J16" s="12">
        <f t="shared" si="2"/>
        <v>3.3</v>
      </c>
      <c r="K16" s="12">
        <v>3.3</v>
      </c>
      <c r="L16" s="13">
        <v>0</v>
      </c>
      <c r="M16" s="9">
        <f t="shared" si="3"/>
        <v>100</v>
      </c>
      <c r="N16" s="3"/>
    </row>
    <row r="17" spans="1:14" ht="17.100000000000001" customHeight="1">
      <c r="A17" s="10">
        <v>14</v>
      </c>
      <c r="B17" s="4" t="s">
        <v>263</v>
      </c>
      <c r="C17" s="4" t="s">
        <v>302</v>
      </c>
      <c r="D17" s="4" t="s">
        <v>20</v>
      </c>
      <c r="E17" s="11" t="s">
        <v>303</v>
      </c>
      <c r="F17" s="11" t="s">
        <v>304</v>
      </c>
      <c r="G17" s="22">
        <f t="shared" si="0"/>
        <v>5.6</v>
      </c>
      <c r="H17" s="22">
        <v>3.4</v>
      </c>
      <c r="I17" s="21">
        <f t="shared" si="1"/>
        <v>9</v>
      </c>
      <c r="J17" s="12">
        <f t="shared" si="2"/>
        <v>9</v>
      </c>
      <c r="K17" s="12">
        <v>2.5</v>
      </c>
      <c r="L17" s="13">
        <v>6.5</v>
      </c>
      <c r="M17" s="9">
        <f t="shared" si="3"/>
        <v>27.777777777777779</v>
      </c>
      <c r="N17" s="24"/>
    </row>
    <row r="18" spans="1:14" ht="17.100000000000001" customHeight="1">
      <c r="A18" s="10">
        <v>15</v>
      </c>
      <c r="B18" s="4" t="s">
        <v>263</v>
      </c>
      <c r="C18" s="4" t="s">
        <v>305</v>
      </c>
      <c r="D18" s="4" t="s">
        <v>21</v>
      </c>
      <c r="E18" s="11" t="s">
        <v>306</v>
      </c>
      <c r="F18" s="11" t="s">
        <v>307</v>
      </c>
      <c r="G18" s="22">
        <f t="shared" si="0"/>
        <v>2.0999999999999996</v>
      </c>
      <c r="H18" s="22">
        <v>4.5</v>
      </c>
      <c r="I18" s="21">
        <f t="shared" si="1"/>
        <v>6.6</v>
      </c>
      <c r="J18" s="12">
        <f t="shared" si="2"/>
        <v>6.6</v>
      </c>
      <c r="K18" s="12">
        <v>0</v>
      </c>
      <c r="L18" s="13">
        <v>6.6</v>
      </c>
      <c r="M18" s="9">
        <f t="shared" si="3"/>
        <v>0</v>
      </c>
      <c r="N18" s="3"/>
    </row>
    <row r="19" spans="1:14" ht="17.100000000000001" customHeight="1">
      <c r="A19" s="10">
        <v>16</v>
      </c>
      <c r="B19" s="4" t="s">
        <v>263</v>
      </c>
      <c r="C19" s="4" t="s">
        <v>308</v>
      </c>
      <c r="D19" s="4" t="s">
        <v>22</v>
      </c>
      <c r="E19" s="11" t="s">
        <v>309</v>
      </c>
      <c r="F19" s="11" t="s">
        <v>310</v>
      </c>
      <c r="G19" s="22">
        <f t="shared" si="0"/>
        <v>0.85000000000000009</v>
      </c>
      <c r="H19" s="22">
        <v>2.85</v>
      </c>
      <c r="I19" s="21">
        <f t="shared" si="1"/>
        <v>3.7</v>
      </c>
      <c r="J19" s="12">
        <f t="shared" si="2"/>
        <v>3.7</v>
      </c>
      <c r="K19" s="12">
        <v>3.7</v>
      </c>
      <c r="L19" s="13">
        <v>0</v>
      </c>
      <c r="M19" s="9">
        <f t="shared" si="3"/>
        <v>100</v>
      </c>
      <c r="N19" s="24"/>
    </row>
    <row r="20" spans="1:14" ht="17.100000000000001" customHeight="1">
      <c r="A20" s="10">
        <v>17</v>
      </c>
      <c r="B20" s="4" t="s">
        <v>263</v>
      </c>
      <c r="C20" s="4" t="s">
        <v>311</v>
      </c>
      <c r="D20" s="4" t="s">
        <v>23</v>
      </c>
      <c r="E20" s="11" t="s">
        <v>312</v>
      </c>
      <c r="F20" s="11" t="s">
        <v>313</v>
      </c>
      <c r="G20" s="22">
        <f t="shared" si="0"/>
        <v>-4.4000000000000004</v>
      </c>
      <c r="H20" s="22">
        <v>12.3</v>
      </c>
      <c r="I20" s="21">
        <f t="shared" si="1"/>
        <v>7.9</v>
      </c>
      <c r="J20" s="12">
        <f t="shared" si="2"/>
        <v>7.9</v>
      </c>
      <c r="K20" s="12">
        <v>7.9</v>
      </c>
      <c r="L20" s="13">
        <v>0</v>
      </c>
      <c r="M20" s="9">
        <f t="shared" si="3"/>
        <v>100</v>
      </c>
      <c r="N20" s="3"/>
    </row>
    <row r="21" spans="1:14" ht="17.100000000000001" customHeight="1">
      <c r="A21" s="10">
        <v>18</v>
      </c>
      <c r="B21" s="4" t="s">
        <v>263</v>
      </c>
      <c r="C21" s="4" t="s">
        <v>314</v>
      </c>
      <c r="D21" s="4" t="s">
        <v>24</v>
      </c>
      <c r="E21" s="11" t="s">
        <v>312</v>
      </c>
      <c r="F21" s="11" t="s">
        <v>315</v>
      </c>
      <c r="G21" s="22">
        <f t="shared" si="0"/>
        <v>0</v>
      </c>
      <c r="H21" s="22">
        <v>9.6</v>
      </c>
      <c r="I21" s="21">
        <f t="shared" si="1"/>
        <v>9.6</v>
      </c>
      <c r="J21" s="12">
        <f t="shared" si="2"/>
        <v>9.6</v>
      </c>
      <c r="K21" s="12">
        <v>9.6</v>
      </c>
      <c r="L21" s="13">
        <v>0</v>
      </c>
      <c r="M21" s="9">
        <f t="shared" si="3"/>
        <v>100</v>
      </c>
      <c r="N21" s="3"/>
    </row>
    <row r="22" spans="1:14" ht="17.100000000000001" customHeight="1">
      <c r="A22" s="10">
        <v>19</v>
      </c>
      <c r="B22" s="4" t="s">
        <v>263</v>
      </c>
      <c r="C22" s="4" t="s">
        <v>316</v>
      </c>
      <c r="D22" s="4" t="s">
        <v>25</v>
      </c>
      <c r="E22" s="11" t="s">
        <v>317</v>
      </c>
      <c r="F22" s="11" t="s">
        <v>318</v>
      </c>
      <c r="G22" s="22">
        <f t="shared" si="0"/>
        <v>0</v>
      </c>
      <c r="H22" s="22">
        <v>4.5</v>
      </c>
      <c r="I22" s="21">
        <f t="shared" si="1"/>
        <v>4.5</v>
      </c>
      <c r="J22" s="12">
        <f t="shared" si="2"/>
        <v>4.5</v>
      </c>
      <c r="K22" s="12">
        <v>4.5</v>
      </c>
      <c r="L22" s="13">
        <v>0</v>
      </c>
      <c r="M22" s="9">
        <f t="shared" si="3"/>
        <v>100</v>
      </c>
      <c r="N22" s="3"/>
    </row>
    <row r="23" spans="1:14" ht="17.100000000000001" customHeight="1">
      <c r="A23" s="10">
        <v>20</v>
      </c>
      <c r="B23" s="4" t="s">
        <v>263</v>
      </c>
      <c r="C23" s="4" t="s">
        <v>319</v>
      </c>
      <c r="D23" s="4" t="s">
        <v>26</v>
      </c>
      <c r="E23" s="11" t="s">
        <v>320</v>
      </c>
      <c r="F23" s="11" t="s">
        <v>321</v>
      </c>
      <c r="G23" s="22">
        <f t="shared" si="0"/>
        <v>0</v>
      </c>
      <c r="H23" s="22">
        <v>1.9</v>
      </c>
      <c r="I23" s="21">
        <f t="shared" si="1"/>
        <v>1.9</v>
      </c>
      <c r="J23" s="12">
        <f t="shared" si="2"/>
        <v>1.9</v>
      </c>
      <c r="K23" s="12">
        <v>1.9</v>
      </c>
      <c r="L23" s="13">
        <v>0</v>
      </c>
      <c r="M23" s="9">
        <f t="shared" si="3"/>
        <v>100</v>
      </c>
      <c r="N23" s="24"/>
    </row>
    <row r="24" spans="1:14" ht="17.100000000000001" customHeight="1">
      <c r="A24" s="10">
        <v>21</v>
      </c>
      <c r="B24" s="4" t="s">
        <v>263</v>
      </c>
      <c r="C24" s="4" t="s">
        <v>322</v>
      </c>
      <c r="D24" s="4" t="s">
        <v>27</v>
      </c>
      <c r="E24" s="11" t="s">
        <v>323</v>
      </c>
      <c r="F24" s="11" t="s">
        <v>324</v>
      </c>
      <c r="G24" s="22">
        <f t="shared" si="0"/>
        <v>0</v>
      </c>
      <c r="H24" s="22">
        <v>4.1000000000000005</v>
      </c>
      <c r="I24" s="21">
        <f t="shared" si="1"/>
        <v>4.0999999999999996</v>
      </c>
      <c r="J24" s="12">
        <f t="shared" si="2"/>
        <v>4.0999999999999996</v>
      </c>
      <c r="K24" s="12">
        <v>1.6</v>
      </c>
      <c r="L24" s="13">
        <v>2.5</v>
      </c>
      <c r="M24" s="9">
        <f t="shared" si="3"/>
        <v>39.024390243902445</v>
      </c>
      <c r="N24" s="3"/>
    </row>
    <row r="25" spans="1:14" ht="17.100000000000001" customHeight="1">
      <c r="A25" s="10">
        <v>22</v>
      </c>
      <c r="B25" s="4" t="s">
        <v>263</v>
      </c>
      <c r="C25" s="4" t="s">
        <v>325</v>
      </c>
      <c r="D25" s="4" t="s">
        <v>28</v>
      </c>
      <c r="E25" s="11" t="s">
        <v>326</v>
      </c>
      <c r="F25" s="11" t="s">
        <v>327</v>
      </c>
      <c r="G25" s="22">
        <f t="shared" si="0"/>
        <v>0</v>
      </c>
      <c r="H25" s="22">
        <v>2.7</v>
      </c>
      <c r="I25" s="21">
        <f t="shared" si="1"/>
        <v>2.6999999999999997</v>
      </c>
      <c r="J25" s="12">
        <f t="shared" si="2"/>
        <v>2.6999999999999997</v>
      </c>
      <c r="K25" s="12">
        <v>2.2999999999999998</v>
      </c>
      <c r="L25" s="13">
        <v>0.4</v>
      </c>
      <c r="M25" s="9">
        <f t="shared" si="3"/>
        <v>85.18518518518519</v>
      </c>
      <c r="N25" s="3"/>
    </row>
    <row r="26" spans="1:14" ht="17.100000000000001" customHeight="1">
      <c r="A26" s="10">
        <v>23</v>
      </c>
      <c r="B26" s="4" t="s">
        <v>263</v>
      </c>
      <c r="C26" s="4" t="s">
        <v>328</v>
      </c>
      <c r="D26" s="4" t="s">
        <v>29</v>
      </c>
      <c r="E26" s="11" t="s">
        <v>329</v>
      </c>
      <c r="F26" s="11" t="s">
        <v>330</v>
      </c>
      <c r="G26" s="22">
        <f t="shared" si="0"/>
        <v>0</v>
      </c>
      <c r="H26" s="22">
        <v>2.8</v>
      </c>
      <c r="I26" s="21">
        <f t="shared" si="1"/>
        <v>2.8</v>
      </c>
      <c r="J26" s="12">
        <f t="shared" si="2"/>
        <v>2.8</v>
      </c>
      <c r="K26" s="12">
        <v>1</v>
      </c>
      <c r="L26" s="13">
        <v>1.8</v>
      </c>
      <c r="M26" s="9">
        <f t="shared" si="3"/>
        <v>35.714285714285715</v>
      </c>
      <c r="N26" s="3"/>
    </row>
    <row r="27" spans="1:14" ht="17.100000000000001" customHeight="1">
      <c r="A27" s="10">
        <v>24</v>
      </c>
      <c r="B27" s="4" t="s">
        <v>263</v>
      </c>
      <c r="C27" s="4" t="s">
        <v>331</v>
      </c>
      <c r="D27" s="4" t="s">
        <v>30</v>
      </c>
      <c r="E27" s="11" t="s">
        <v>332</v>
      </c>
      <c r="F27" s="11" t="s">
        <v>333</v>
      </c>
      <c r="G27" s="22">
        <f t="shared" si="0"/>
        <v>0</v>
      </c>
      <c r="H27" s="22">
        <v>11</v>
      </c>
      <c r="I27" s="21">
        <f t="shared" si="1"/>
        <v>11</v>
      </c>
      <c r="J27" s="12">
        <f t="shared" si="2"/>
        <v>11</v>
      </c>
      <c r="K27" s="12">
        <v>0</v>
      </c>
      <c r="L27" s="13">
        <v>11</v>
      </c>
      <c r="M27" s="9">
        <f t="shared" si="3"/>
        <v>0</v>
      </c>
      <c r="N27" s="3"/>
    </row>
    <row r="28" spans="1:14" ht="17.100000000000001" customHeight="1">
      <c r="A28" s="10">
        <v>25</v>
      </c>
      <c r="B28" s="4" t="s">
        <v>263</v>
      </c>
      <c r="C28" s="4" t="s">
        <v>334</v>
      </c>
      <c r="D28" s="4" t="s">
        <v>31</v>
      </c>
      <c r="E28" s="11" t="s">
        <v>1020</v>
      </c>
      <c r="F28" s="11" t="s">
        <v>1021</v>
      </c>
      <c r="G28" s="22">
        <f t="shared" si="0"/>
        <v>0</v>
      </c>
      <c r="H28" s="22">
        <v>23.5</v>
      </c>
      <c r="I28" s="21">
        <f t="shared" si="1"/>
        <v>23.5</v>
      </c>
      <c r="J28" s="12">
        <f t="shared" si="2"/>
        <v>23.5</v>
      </c>
      <c r="K28" s="12">
        <v>2.2000000000000002</v>
      </c>
      <c r="L28" s="13">
        <v>21.3</v>
      </c>
      <c r="M28" s="9">
        <f t="shared" si="3"/>
        <v>9.3617021276595747</v>
      </c>
      <c r="N28" s="3"/>
    </row>
    <row r="29" spans="1:14" ht="17.100000000000001" customHeight="1">
      <c r="A29" s="10">
        <v>26</v>
      </c>
      <c r="B29" s="4" t="s">
        <v>263</v>
      </c>
      <c r="C29" s="4" t="s">
        <v>335</v>
      </c>
      <c r="D29" s="4" t="s">
        <v>32</v>
      </c>
      <c r="E29" s="11" t="s">
        <v>336</v>
      </c>
      <c r="F29" s="11" t="s">
        <v>337</v>
      </c>
      <c r="G29" s="22">
        <f t="shared" si="0"/>
        <v>0</v>
      </c>
      <c r="H29" s="22">
        <v>3.8</v>
      </c>
      <c r="I29" s="21">
        <f t="shared" si="1"/>
        <v>3.8</v>
      </c>
      <c r="J29" s="12">
        <f t="shared" si="2"/>
        <v>3.8</v>
      </c>
      <c r="K29" s="12">
        <v>3.8</v>
      </c>
      <c r="L29" s="13">
        <v>0</v>
      </c>
      <c r="M29" s="9">
        <f t="shared" si="3"/>
        <v>100</v>
      </c>
      <c r="N29" s="3"/>
    </row>
    <row r="30" spans="1:14" ht="17.100000000000001" customHeight="1">
      <c r="A30" s="10">
        <v>27</v>
      </c>
      <c r="B30" s="4" t="s">
        <v>263</v>
      </c>
      <c r="C30" s="4" t="s">
        <v>338</v>
      </c>
      <c r="D30" s="4" t="s">
        <v>33</v>
      </c>
      <c r="E30" s="11" t="s">
        <v>339</v>
      </c>
      <c r="F30" s="11" t="s">
        <v>340</v>
      </c>
      <c r="G30" s="22">
        <f t="shared" si="0"/>
        <v>3.120000000000001</v>
      </c>
      <c r="H30" s="22">
        <v>6.879999999999999</v>
      </c>
      <c r="I30" s="21">
        <f t="shared" si="1"/>
        <v>10</v>
      </c>
      <c r="J30" s="12">
        <f t="shared" si="2"/>
        <v>10</v>
      </c>
      <c r="K30" s="12">
        <v>10</v>
      </c>
      <c r="L30" s="13">
        <v>0</v>
      </c>
      <c r="M30" s="9">
        <f t="shared" si="3"/>
        <v>100</v>
      </c>
      <c r="N30" s="3"/>
    </row>
    <row r="31" spans="1:14" ht="17.100000000000001" customHeight="1">
      <c r="A31" s="10">
        <v>28</v>
      </c>
      <c r="B31" s="4" t="s">
        <v>263</v>
      </c>
      <c r="C31" s="4" t="s">
        <v>341</v>
      </c>
      <c r="D31" s="4" t="s">
        <v>34</v>
      </c>
      <c r="E31" s="11" t="s">
        <v>970</v>
      </c>
      <c r="F31" s="11" t="s">
        <v>971</v>
      </c>
      <c r="G31" s="22">
        <f t="shared" si="0"/>
        <v>0</v>
      </c>
      <c r="H31" s="22">
        <v>8</v>
      </c>
      <c r="I31" s="21">
        <f t="shared" si="1"/>
        <v>8</v>
      </c>
      <c r="J31" s="12">
        <f t="shared" si="2"/>
        <v>8</v>
      </c>
      <c r="K31" s="12">
        <v>8</v>
      </c>
      <c r="L31" s="13">
        <v>0</v>
      </c>
      <c r="M31" s="9">
        <f t="shared" si="3"/>
        <v>100</v>
      </c>
      <c r="N31" s="24"/>
    </row>
    <row r="32" spans="1:14" ht="17.100000000000001" customHeight="1">
      <c r="A32" s="10">
        <v>29</v>
      </c>
      <c r="B32" s="4" t="s">
        <v>263</v>
      </c>
      <c r="C32" s="4" t="s">
        <v>342</v>
      </c>
      <c r="D32" s="4" t="s">
        <v>35</v>
      </c>
      <c r="E32" s="11" t="s">
        <v>972</v>
      </c>
      <c r="F32" s="11" t="s">
        <v>973</v>
      </c>
      <c r="G32" s="22">
        <f t="shared" si="0"/>
        <v>2.5</v>
      </c>
      <c r="H32" s="22">
        <v>7.5</v>
      </c>
      <c r="I32" s="21">
        <f t="shared" si="1"/>
        <v>10</v>
      </c>
      <c r="J32" s="12">
        <f t="shared" si="2"/>
        <v>10</v>
      </c>
      <c r="K32" s="12">
        <v>6.4</v>
      </c>
      <c r="L32" s="13">
        <v>3.6</v>
      </c>
      <c r="M32" s="9">
        <f t="shared" si="3"/>
        <v>64</v>
      </c>
      <c r="N32" s="3"/>
    </row>
    <row r="33" spans="1:14" ht="17.100000000000001" customHeight="1">
      <c r="A33" s="10">
        <v>30</v>
      </c>
      <c r="B33" s="5" t="s">
        <v>254</v>
      </c>
      <c r="C33" s="5" t="s">
        <v>255</v>
      </c>
      <c r="D33" s="5" t="s">
        <v>4</v>
      </c>
      <c r="E33" s="6" t="s">
        <v>974</v>
      </c>
      <c r="F33" s="6" t="s">
        <v>975</v>
      </c>
      <c r="G33" s="22">
        <f t="shared" si="0"/>
        <v>0</v>
      </c>
      <c r="H33" s="22">
        <v>3</v>
      </c>
      <c r="I33" s="21">
        <f t="shared" si="1"/>
        <v>3</v>
      </c>
      <c r="J33" s="12">
        <f t="shared" si="2"/>
        <v>3</v>
      </c>
      <c r="K33" s="7">
        <v>3</v>
      </c>
      <c r="L33" s="8">
        <v>0</v>
      </c>
      <c r="M33" s="9">
        <f t="shared" si="3"/>
        <v>100</v>
      </c>
      <c r="N33" s="3"/>
    </row>
    <row r="34" spans="1:14" ht="17.100000000000001" customHeight="1">
      <c r="A34" s="10">
        <v>31</v>
      </c>
      <c r="B34" s="4" t="s">
        <v>254</v>
      </c>
      <c r="C34" s="4" t="s">
        <v>256</v>
      </c>
      <c r="D34" s="5" t="s">
        <v>5</v>
      </c>
      <c r="E34" s="11" t="s">
        <v>976</v>
      </c>
      <c r="F34" s="11" t="s">
        <v>977</v>
      </c>
      <c r="G34" s="22">
        <f t="shared" si="0"/>
        <v>0</v>
      </c>
      <c r="H34" s="22">
        <v>3.3</v>
      </c>
      <c r="I34" s="21">
        <f t="shared" si="1"/>
        <v>3.3</v>
      </c>
      <c r="J34" s="12">
        <f t="shared" si="2"/>
        <v>3.3</v>
      </c>
      <c r="K34" s="12">
        <v>3.3</v>
      </c>
      <c r="L34" s="13">
        <v>0</v>
      </c>
      <c r="M34" s="9">
        <f t="shared" si="3"/>
        <v>100</v>
      </c>
      <c r="N34" s="3"/>
    </row>
    <row r="35" spans="1:14" ht="17.100000000000001" customHeight="1">
      <c r="A35" s="10">
        <v>32</v>
      </c>
      <c r="B35" s="4" t="s">
        <v>254</v>
      </c>
      <c r="C35" s="4" t="s">
        <v>257</v>
      </c>
      <c r="D35" s="5" t="s">
        <v>6</v>
      </c>
      <c r="E35" s="11" t="s">
        <v>979</v>
      </c>
      <c r="F35" s="11" t="s">
        <v>978</v>
      </c>
      <c r="G35" s="22">
        <f t="shared" si="0"/>
        <v>0</v>
      </c>
      <c r="H35" s="22">
        <v>1.4</v>
      </c>
      <c r="I35" s="21">
        <f t="shared" si="1"/>
        <v>1.4</v>
      </c>
      <c r="J35" s="12">
        <f t="shared" si="2"/>
        <v>1.4</v>
      </c>
      <c r="K35" s="12">
        <v>1.4</v>
      </c>
      <c r="L35" s="13">
        <v>0</v>
      </c>
      <c r="M35" s="9">
        <f t="shared" si="3"/>
        <v>100</v>
      </c>
      <c r="N35" s="3"/>
    </row>
    <row r="36" spans="1:14" ht="17.100000000000001" customHeight="1">
      <c r="A36" s="10">
        <v>33</v>
      </c>
      <c r="B36" s="4" t="s">
        <v>254</v>
      </c>
      <c r="C36" s="4" t="s">
        <v>258</v>
      </c>
      <c r="D36" s="5" t="s">
        <v>7</v>
      </c>
      <c r="E36" s="11" t="s">
        <v>980</v>
      </c>
      <c r="F36" s="11" t="s">
        <v>981</v>
      </c>
      <c r="G36" s="22">
        <f t="shared" si="0"/>
        <v>0</v>
      </c>
      <c r="H36" s="22">
        <v>1.2</v>
      </c>
      <c r="I36" s="21">
        <f t="shared" si="1"/>
        <v>1.2</v>
      </c>
      <c r="J36" s="12">
        <f t="shared" si="2"/>
        <v>1.2</v>
      </c>
      <c r="K36" s="12">
        <v>1.2</v>
      </c>
      <c r="L36" s="13">
        <v>0</v>
      </c>
      <c r="M36" s="9">
        <f t="shared" si="3"/>
        <v>100</v>
      </c>
      <c r="N36" s="3"/>
    </row>
    <row r="37" spans="1:14" ht="17.100000000000001" customHeight="1">
      <c r="A37" s="10">
        <v>34</v>
      </c>
      <c r="B37" s="4" t="s">
        <v>254</v>
      </c>
      <c r="C37" s="4" t="s">
        <v>259</v>
      </c>
      <c r="D37" s="5" t="s">
        <v>8</v>
      </c>
      <c r="E37" s="11" t="s">
        <v>983</v>
      </c>
      <c r="F37" s="11" t="s">
        <v>260</v>
      </c>
      <c r="G37" s="22">
        <f t="shared" si="0"/>
        <v>0</v>
      </c>
      <c r="H37" s="22">
        <v>4.8</v>
      </c>
      <c r="I37" s="21">
        <f t="shared" si="1"/>
        <v>4.8</v>
      </c>
      <c r="J37" s="12">
        <f t="shared" si="2"/>
        <v>4.8</v>
      </c>
      <c r="K37" s="12">
        <v>4.8</v>
      </c>
      <c r="L37" s="13">
        <v>0</v>
      </c>
      <c r="M37" s="9">
        <f t="shared" si="3"/>
        <v>100</v>
      </c>
      <c r="N37" s="3"/>
    </row>
    <row r="38" spans="1:14" ht="17.100000000000001" customHeight="1">
      <c r="A38" s="10">
        <v>35</v>
      </c>
      <c r="B38" s="4" t="s">
        <v>254</v>
      </c>
      <c r="C38" s="4" t="s">
        <v>261</v>
      </c>
      <c r="D38" s="5" t="s">
        <v>9</v>
      </c>
      <c r="E38" s="11" t="s">
        <v>982</v>
      </c>
      <c r="F38" s="11" t="s">
        <v>262</v>
      </c>
      <c r="G38" s="22">
        <f t="shared" si="0"/>
        <v>0</v>
      </c>
      <c r="H38" s="22">
        <v>2.5</v>
      </c>
      <c r="I38" s="21">
        <f t="shared" si="1"/>
        <v>2.5</v>
      </c>
      <c r="J38" s="12">
        <f t="shared" si="2"/>
        <v>2.5</v>
      </c>
      <c r="K38" s="12">
        <v>2.5</v>
      </c>
      <c r="L38" s="13">
        <v>0</v>
      </c>
      <c r="M38" s="9">
        <f t="shared" si="3"/>
        <v>100</v>
      </c>
      <c r="N38" s="3"/>
    </row>
  </sheetData>
  <autoFilter ref="A3:M38">
    <filterColumn colId="1"/>
    <filterColumn colId="6"/>
    <filterColumn colId="7"/>
  </autoFilter>
  <mergeCells count="1">
    <mergeCell ref="A1:M1"/>
  </mergeCells>
  <phoneticPr fontId="1" type="noConversion"/>
  <printOptions horizontalCentered="1"/>
  <pageMargins left="0.19685039370078741" right="0.19685039370078741" top="0.39370078740157483" bottom="0.39370078740157483" header="0" footer="0"/>
  <pageSetup paperSize="9" scale="81" orientation="landscape" horizontalDpi="200" verticalDpi="200" r:id="rId1"/>
  <colBreaks count="1" manualBreakCount="1">
    <brk id="13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Q222"/>
  <sheetViews>
    <sheetView zoomScaleNormal="100" workbookViewId="0">
      <pane ySplit="3" topLeftCell="A4" activePane="bottomLeft" state="frozen"/>
      <selection pane="bottomLeft" sqref="A1:M1"/>
    </sheetView>
  </sheetViews>
  <sheetFormatPr defaultRowHeight="16.5"/>
  <cols>
    <col min="1" max="1" width="9" style="2"/>
    <col min="2" max="2" width="9.75" style="2" bestFit="1" customWidth="1"/>
    <col min="3" max="3" width="9" style="2"/>
    <col min="4" max="4" width="13.375" style="2" customWidth="1"/>
    <col min="5" max="5" width="17.375" style="2" customWidth="1"/>
    <col min="6" max="6" width="17.75" style="2" customWidth="1"/>
    <col min="7" max="7" width="11.625" style="2" hidden="1" customWidth="1"/>
    <col min="8" max="8" width="10.375" style="2" hidden="1" customWidth="1"/>
    <col min="9" max="9" width="9" style="17"/>
    <col min="10" max="10" width="9" style="3"/>
    <col min="11" max="11" width="9.625" style="3" bestFit="1" customWidth="1"/>
    <col min="12" max="12" width="9" style="3"/>
    <col min="13" max="16384" width="9" style="2"/>
  </cols>
  <sheetData>
    <row r="1" spans="1:17" ht="50.25" customHeight="1">
      <c r="A1" s="84" t="s">
        <v>1118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1"/>
      <c r="O1" s="3"/>
      <c r="P1" s="1"/>
    </row>
    <row r="2" spans="1:17" ht="25.5" customHeight="1">
      <c r="A2" s="23"/>
      <c r="B2" s="18"/>
      <c r="C2" s="19"/>
      <c r="D2" s="19"/>
      <c r="E2" s="19"/>
      <c r="F2" s="19"/>
      <c r="G2" s="19"/>
      <c r="H2" s="18"/>
      <c r="I2" s="18"/>
      <c r="J2" s="18"/>
      <c r="K2" s="18"/>
      <c r="L2" s="18"/>
      <c r="M2" s="53" t="s">
        <v>1116</v>
      </c>
      <c r="O2" s="3"/>
      <c r="P2" s="1"/>
      <c r="Q2" s="1"/>
    </row>
    <row r="3" spans="1:17" ht="31.5" customHeight="1">
      <c r="A3" s="16" t="s">
        <v>1024</v>
      </c>
      <c r="B3" s="16" t="s">
        <v>961</v>
      </c>
      <c r="C3" s="16" t="s">
        <v>962</v>
      </c>
      <c r="D3" s="16" t="s">
        <v>963</v>
      </c>
      <c r="E3" s="16" t="s">
        <v>964</v>
      </c>
      <c r="F3" s="16" t="s">
        <v>965</v>
      </c>
      <c r="G3" s="16" t="s">
        <v>968</v>
      </c>
      <c r="H3" s="16" t="s">
        <v>984</v>
      </c>
      <c r="I3" s="20" t="s">
        <v>0</v>
      </c>
      <c r="J3" s="16" t="s">
        <v>966</v>
      </c>
      <c r="K3" s="16" t="s">
        <v>967</v>
      </c>
      <c r="L3" s="16" t="s">
        <v>1025</v>
      </c>
      <c r="M3" s="16" t="s">
        <v>1120</v>
      </c>
    </row>
    <row r="4" spans="1:17" ht="17.100000000000001" customHeight="1">
      <c r="A4" s="10">
        <v>1</v>
      </c>
      <c r="B4" s="4" t="s">
        <v>343</v>
      </c>
      <c r="C4" s="4" t="s">
        <v>344</v>
      </c>
      <c r="D4" s="4" t="s">
        <v>36</v>
      </c>
      <c r="E4" s="11" t="s">
        <v>985</v>
      </c>
      <c r="F4" s="11" t="s">
        <v>986</v>
      </c>
      <c r="G4" s="22">
        <f t="shared" ref="G4:G33" si="0">I4-H4</f>
        <v>0</v>
      </c>
      <c r="H4" s="22">
        <v>2.8</v>
      </c>
      <c r="I4" s="21">
        <f t="shared" ref="I4:I33" si="1">J4</f>
        <v>2.8</v>
      </c>
      <c r="J4" s="12">
        <f t="shared" ref="J4:J33" si="2">K4+L4</f>
        <v>2.8</v>
      </c>
      <c r="K4" s="12">
        <v>2.8</v>
      </c>
      <c r="L4" s="13">
        <v>0</v>
      </c>
      <c r="M4" s="9">
        <f>K4/I4*100</f>
        <v>100</v>
      </c>
      <c r="N4" s="3"/>
    </row>
    <row r="5" spans="1:17" ht="17.100000000000001" customHeight="1">
      <c r="A5" s="10">
        <v>2</v>
      </c>
      <c r="B5" s="4" t="s">
        <v>343</v>
      </c>
      <c r="C5" s="4" t="s">
        <v>345</v>
      </c>
      <c r="D5" s="4" t="s">
        <v>37</v>
      </c>
      <c r="E5" s="11" t="s">
        <v>988</v>
      </c>
      <c r="F5" s="11" t="s">
        <v>987</v>
      </c>
      <c r="G5" s="22">
        <f t="shared" si="0"/>
        <v>0</v>
      </c>
      <c r="H5" s="22">
        <v>4.5</v>
      </c>
      <c r="I5" s="21">
        <f t="shared" si="1"/>
        <v>4.5</v>
      </c>
      <c r="J5" s="12">
        <f t="shared" si="2"/>
        <v>4.5</v>
      </c>
      <c r="K5" s="12">
        <v>4.5</v>
      </c>
      <c r="L5" s="13">
        <v>0</v>
      </c>
      <c r="M5" s="9">
        <f t="shared" ref="M5:M68" si="3">K5/I5*100</f>
        <v>100</v>
      </c>
      <c r="N5" s="3"/>
    </row>
    <row r="6" spans="1:17" ht="17.100000000000001" customHeight="1">
      <c r="A6" s="10">
        <v>3</v>
      </c>
      <c r="B6" s="4" t="s">
        <v>343</v>
      </c>
      <c r="C6" s="4" t="s">
        <v>346</v>
      </c>
      <c r="D6" s="4" t="s">
        <v>38</v>
      </c>
      <c r="E6" s="11" t="s">
        <v>989</v>
      </c>
      <c r="F6" s="11" t="s">
        <v>990</v>
      </c>
      <c r="G6" s="22">
        <f t="shared" si="0"/>
        <v>0</v>
      </c>
      <c r="H6" s="22">
        <v>4.5</v>
      </c>
      <c r="I6" s="21">
        <f t="shared" si="1"/>
        <v>4.5</v>
      </c>
      <c r="J6" s="12">
        <f t="shared" si="2"/>
        <v>4.5</v>
      </c>
      <c r="K6" s="12">
        <v>4.5</v>
      </c>
      <c r="L6" s="13">
        <v>0</v>
      </c>
      <c r="M6" s="9">
        <f t="shared" si="3"/>
        <v>100</v>
      </c>
      <c r="N6" s="3"/>
    </row>
    <row r="7" spans="1:17" ht="17.100000000000001" customHeight="1">
      <c r="A7" s="10">
        <v>4</v>
      </c>
      <c r="B7" s="4" t="s">
        <v>343</v>
      </c>
      <c r="C7" s="4" t="s">
        <v>347</v>
      </c>
      <c r="D7" s="4" t="s">
        <v>39</v>
      </c>
      <c r="E7" s="11" t="s">
        <v>991</v>
      </c>
      <c r="F7" s="11" t="s">
        <v>992</v>
      </c>
      <c r="G7" s="22">
        <f t="shared" si="0"/>
        <v>0</v>
      </c>
      <c r="H7" s="22">
        <v>2.5</v>
      </c>
      <c r="I7" s="21">
        <f t="shared" si="1"/>
        <v>2.5</v>
      </c>
      <c r="J7" s="12">
        <f t="shared" si="2"/>
        <v>2.5</v>
      </c>
      <c r="K7" s="12">
        <v>0.5</v>
      </c>
      <c r="L7" s="13">
        <v>2</v>
      </c>
      <c r="M7" s="9">
        <f t="shared" si="3"/>
        <v>20</v>
      </c>
      <c r="N7" s="3"/>
    </row>
    <row r="8" spans="1:17" ht="17.100000000000001" customHeight="1">
      <c r="A8" s="10">
        <v>5</v>
      </c>
      <c r="B8" s="4" t="s">
        <v>343</v>
      </c>
      <c r="C8" s="4" t="s">
        <v>348</v>
      </c>
      <c r="D8" s="4" t="s">
        <v>40</v>
      </c>
      <c r="E8" s="11" t="s">
        <v>993</v>
      </c>
      <c r="F8" s="11" t="s">
        <v>994</v>
      </c>
      <c r="G8" s="22">
        <f t="shared" si="0"/>
        <v>0</v>
      </c>
      <c r="H8" s="22">
        <v>7.5</v>
      </c>
      <c r="I8" s="21">
        <f t="shared" si="1"/>
        <v>7.5</v>
      </c>
      <c r="J8" s="12">
        <f t="shared" si="2"/>
        <v>7.5</v>
      </c>
      <c r="K8" s="12">
        <v>5.9</v>
      </c>
      <c r="L8" s="13">
        <v>1.6</v>
      </c>
      <c r="M8" s="9">
        <f t="shared" si="3"/>
        <v>78.666666666666671</v>
      </c>
      <c r="N8" s="3"/>
    </row>
    <row r="9" spans="1:17" ht="17.100000000000001" customHeight="1">
      <c r="A9" s="10">
        <v>6</v>
      </c>
      <c r="B9" s="4" t="s">
        <v>343</v>
      </c>
      <c r="C9" s="4" t="s">
        <v>349</v>
      </c>
      <c r="D9" s="4" t="s">
        <v>41</v>
      </c>
      <c r="E9" s="11" t="s">
        <v>995</v>
      </c>
      <c r="F9" s="11" t="s">
        <v>996</v>
      </c>
      <c r="G9" s="22">
        <f t="shared" si="0"/>
        <v>0</v>
      </c>
      <c r="H9" s="22">
        <v>6.4</v>
      </c>
      <c r="I9" s="21">
        <f t="shared" si="1"/>
        <v>6.4</v>
      </c>
      <c r="J9" s="12">
        <f t="shared" si="2"/>
        <v>6.4</v>
      </c>
      <c r="K9" s="12">
        <v>0.4</v>
      </c>
      <c r="L9" s="13">
        <v>6</v>
      </c>
      <c r="M9" s="9">
        <f t="shared" si="3"/>
        <v>6.25</v>
      </c>
      <c r="N9" s="3"/>
    </row>
    <row r="10" spans="1:17" ht="17.100000000000001" customHeight="1">
      <c r="A10" s="10">
        <v>7</v>
      </c>
      <c r="B10" s="4" t="s">
        <v>343</v>
      </c>
      <c r="C10" s="4" t="s">
        <v>350</v>
      </c>
      <c r="D10" s="4" t="s">
        <v>42</v>
      </c>
      <c r="E10" s="11" t="s">
        <v>998</v>
      </c>
      <c r="F10" s="11" t="s">
        <v>997</v>
      </c>
      <c r="G10" s="22">
        <f t="shared" si="0"/>
        <v>0</v>
      </c>
      <c r="H10" s="22">
        <v>3.5</v>
      </c>
      <c r="I10" s="21">
        <f t="shared" si="1"/>
        <v>3.5</v>
      </c>
      <c r="J10" s="12">
        <f t="shared" si="2"/>
        <v>3.5</v>
      </c>
      <c r="K10" s="12">
        <v>2.9</v>
      </c>
      <c r="L10" s="13">
        <v>0.6</v>
      </c>
      <c r="M10" s="9">
        <f t="shared" si="3"/>
        <v>82.857142857142847</v>
      </c>
      <c r="N10" s="3"/>
    </row>
    <row r="11" spans="1:17" ht="17.100000000000001" customHeight="1">
      <c r="A11" s="10">
        <v>8</v>
      </c>
      <c r="B11" s="4" t="s">
        <v>343</v>
      </c>
      <c r="C11" s="4" t="s">
        <v>351</v>
      </c>
      <c r="D11" s="4" t="s">
        <v>43</v>
      </c>
      <c r="E11" s="11" t="s">
        <v>999</v>
      </c>
      <c r="F11" s="11" t="s">
        <v>1000</v>
      </c>
      <c r="G11" s="22">
        <f t="shared" si="0"/>
        <v>7.0000000000000062E-2</v>
      </c>
      <c r="H11" s="22">
        <v>1.7</v>
      </c>
      <c r="I11" s="21">
        <f t="shared" si="1"/>
        <v>1.77</v>
      </c>
      <c r="J11" s="12">
        <f t="shared" si="2"/>
        <v>1.77</v>
      </c>
      <c r="K11" s="12">
        <v>1</v>
      </c>
      <c r="L11" s="13">
        <v>0.77</v>
      </c>
      <c r="M11" s="9">
        <f t="shared" si="3"/>
        <v>56.497175141242941</v>
      </c>
      <c r="N11" s="3"/>
    </row>
    <row r="12" spans="1:17" ht="17.100000000000001" customHeight="1">
      <c r="A12" s="10">
        <v>9</v>
      </c>
      <c r="B12" s="4" t="s">
        <v>343</v>
      </c>
      <c r="C12" s="4" t="s">
        <v>352</v>
      </c>
      <c r="D12" s="4" t="s">
        <v>44</v>
      </c>
      <c r="E12" s="11" t="s">
        <v>1001</v>
      </c>
      <c r="F12" s="11" t="s">
        <v>1002</v>
      </c>
      <c r="G12" s="22">
        <f t="shared" si="0"/>
        <v>0</v>
      </c>
      <c r="H12" s="22">
        <v>7.2</v>
      </c>
      <c r="I12" s="21">
        <f t="shared" si="1"/>
        <v>7.2</v>
      </c>
      <c r="J12" s="12">
        <f t="shared" si="2"/>
        <v>7.2</v>
      </c>
      <c r="K12" s="12">
        <v>4.5</v>
      </c>
      <c r="L12" s="13">
        <v>2.7</v>
      </c>
      <c r="M12" s="9">
        <f t="shared" si="3"/>
        <v>62.5</v>
      </c>
      <c r="N12" s="3"/>
    </row>
    <row r="13" spans="1:17" ht="17.100000000000001" customHeight="1">
      <c r="A13" s="10">
        <v>10</v>
      </c>
      <c r="B13" s="4" t="s">
        <v>343</v>
      </c>
      <c r="C13" s="4" t="s">
        <v>353</v>
      </c>
      <c r="D13" s="4" t="s">
        <v>45</v>
      </c>
      <c r="E13" s="11" t="s">
        <v>1003</v>
      </c>
      <c r="F13" s="11" t="s">
        <v>1004</v>
      </c>
      <c r="G13" s="22">
        <f t="shared" si="0"/>
        <v>0</v>
      </c>
      <c r="H13" s="22">
        <v>1.63</v>
      </c>
      <c r="I13" s="21">
        <f t="shared" si="1"/>
        <v>1.63</v>
      </c>
      <c r="J13" s="12">
        <f t="shared" si="2"/>
        <v>1.63</v>
      </c>
      <c r="K13" s="12">
        <v>0.9</v>
      </c>
      <c r="L13" s="13">
        <v>0.73</v>
      </c>
      <c r="M13" s="9">
        <f t="shared" si="3"/>
        <v>55.214723926380373</v>
      </c>
      <c r="N13" s="3"/>
    </row>
    <row r="14" spans="1:17" ht="17.100000000000001" customHeight="1">
      <c r="A14" s="10">
        <v>11</v>
      </c>
      <c r="B14" s="4" t="s">
        <v>343</v>
      </c>
      <c r="C14" s="4" t="s">
        <v>354</v>
      </c>
      <c r="D14" s="4" t="s">
        <v>46</v>
      </c>
      <c r="E14" s="11" t="s">
        <v>1005</v>
      </c>
      <c r="F14" s="11" t="s">
        <v>1006</v>
      </c>
      <c r="G14" s="22">
        <f t="shared" si="0"/>
        <v>0</v>
      </c>
      <c r="H14" s="22">
        <v>1.3</v>
      </c>
      <c r="I14" s="21">
        <f t="shared" si="1"/>
        <v>1.3</v>
      </c>
      <c r="J14" s="12">
        <f t="shared" si="2"/>
        <v>1.3</v>
      </c>
      <c r="K14" s="12">
        <v>1.3</v>
      </c>
      <c r="L14" s="13">
        <v>0</v>
      </c>
      <c r="M14" s="9">
        <f t="shared" si="3"/>
        <v>100</v>
      </c>
      <c r="N14" s="3"/>
    </row>
    <row r="15" spans="1:17" ht="17.100000000000001" customHeight="1">
      <c r="A15" s="10">
        <v>12</v>
      </c>
      <c r="B15" s="4" t="s">
        <v>343</v>
      </c>
      <c r="C15" s="4" t="s">
        <v>355</v>
      </c>
      <c r="D15" s="4" t="s">
        <v>1007</v>
      </c>
      <c r="E15" s="11" t="s">
        <v>1008</v>
      </c>
      <c r="F15" s="11" t="s">
        <v>1009</v>
      </c>
      <c r="G15" s="22">
        <f t="shared" si="0"/>
        <v>2.4000000000000004</v>
      </c>
      <c r="H15" s="22">
        <v>7.6</v>
      </c>
      <c r="I15" s="21">
        <f t="shared" si="1"/>
        <v>10</v>
      </c>
      <c r="J15" s="12">
        <f t="shared" si="2"/>
        <v>10</v>
      </c>
      <c r="K15" s="12">
        <v>3</v>
      </c>
      <c r="L15" s="13">
        <v>7</v>
      </c>
      <c r="M15" s="9">
        <f t="shared" si="3"/>
        <v>30</v>
      </c>
      <c r="N15" s="3"/>
    </row>
    <row r="16" spans="1:17" ht="17.100000000000001" customHeight="1">
      <c r="A16" s="10">
        <v>13</v>
      </c>
      <c r="B16" s="4" t="s">
        <v>343</v>
      </c>
      <c r="C16" s="4" t="s">
        <v>356</v>
      </c>
      <c r="D16" s="4" t="s">
        <v>47</v>
      </c>
      <c r="E16" s="11" t="s">
        <v>1010</v>
      </c>
      <c r="F16" s="11" t="s">
        <v>1011</v>
      </c>
      <c r="G16" s="22">
        <f t="shared" si="0"/>
        <v>0</v>
      </c>
      <c r="H16" s="22">
        <v>4.4000000000000004</v>
      </c>
      <c r="I16" s="21">
        <f t="shared" si="1"/>
        <v>4.4000000000000004</v>
      </c>
      <c r="J16" s="12">
        <f t="shared" si="2"/>
        <v>4.4000000000000004</v>
      </c>
      <c r="K16" s="12">
        <v>3.5</v>
      </c>
      <c r="L16" s="13">
        <v>0.9</v>
      </c>
      <c r="M16" s="9">
        <f t="shared" si="3"/>
        <v>79.545454545454547</v>
      </c>
      <c r="N16" s="3"/>
    </row>
    <row r="17" spans="1:14" ht="17.100000000000001" customHeight="1">
      <c r="A17" s="10">
        <v>14</v>
      </c>
      <c r="B17" s="4" t="s">
        <v>343</v>
      </c>
      <c r="C17" s="4" t="s">
        <v>357</v>
      </c>
      <c r="D17" s="4" t="s">
        <v>48</v>
      </c>
      <c r="E17" s="11" t="s">
        <v>1012</v>
      </c>
      <c r="F17" s="11" t="s">
        <v>1013</v>
      </c>
      <c r="G17" s="22">
        <f t="shared" si="0"/>
        <v>0</v>
      </c>
      <c r="H17" s="22">
        <v>5.5</v>
      </c>
      <c r="I17" s="21">
        <f t="shared" si="1"/>
        <v>5.5</v>
      </c>
      <c r="J17" s="12">
        <f t="shared" si="2"/>
        <v>5.5</v>
      </c>
      <c r="K17" s="12">
        <v>0</v>
      </c>
      <c r="L17" s="13">
        <v>5.5</v>
      </c>
      <c r="M17" s="9">
        <f t="shared" si="3"/>
        <v>0</v>
      </c>
      <c r="N17" s="3"/>
    </row>
    <row r="18" spans="1:14" ht="17.100000000000001" customHeight="1">
      <c r="A18" s="10">
        <v>15</v>
      </c>
      <c r="B18" s="4" t="s">
        <v>343</v>
      </c>
      <c r="C18" s="4" t="s">
        <v>358</v>
      </c>
      <c r="D18" s="4" t="s">
        <v>49</v>
      </c>
      <c r="E18" s="11" t="s">
        <v>1014</v>
      </c>
      <c r="F18" s="11" t="s">
        <v>1015</v>
      </c>
      <c r="G18" s="22">
        <f t="shared" si="0"/>
        <v>0</v>
      </c>
      <c r="H18" s="22">
        <v>5.0999999999999996</v>
      </c>
      <c r="I18" s="21">
        <f t="shared" si="1"/>
        <v>5.0999999999999996</v>
      </c>
      <c r="J18" s="12">
        <f t="shared" si="2"/>
        <v>5.0999999999999996</v>
      </c>
      <c r="K18" s="12">
        <v>4.5</v>
      </c>
      <c r="L18" s="13">
        <v>0.6</v>
      </c>
      <c r="M18" s="9">
        <f t="shared" si="3"/>
        <v>88.235294117647072</v>
      </c>
      <c r="N18" s="3"/>
    </row>
    <row r="19" spans="1:14" ht="17.100000000000001" customHeight="1">
      <c r="A19" s="10">
        <v>16</v>
      </c>
      <c r="B19" s="4" t="s">
        <v>343</v>
      </c>
      <c r="C19" s="4" t="s">
        <v>359</v>
      </c>
      <c r="D19" s="4" t="s">
        <v>50</v>
      </c>
      <c r="E19" s="11" t="s">
        <v>1016</v>
      </c>
      <c r="F19" s="11" t="s">
        <v>1017</v>
      </c>
      <c r="G19" s="22">
        <f t="shared" si="0"/>
        <v>0</v>
      </c>
      <c r="H19" s="22">
        <v>5.8</v>
      </c>
      <c r="I19" s="21">
        <f t="shared" si="1"/>
        <v>5.8</v>
      </c>
      <c r="J19" s="12">
        <f t="shared" si="2"/>
        <v>5.8</v>
      </c>
      <c r="K19" s="12">
        <v>5.8</v>
      </c>
      <c r="L19" s="13">
        <v>0</v>
      </c>
      <c r="M19" s="9">
        <f t="shared" si="3"/>
        <v>100</v>
      </c>
      <c r="N19" s="3"/>
    </row>
    <row r="20" spans="1:14" ht="17.100000000000001" customHeight="1">
      <c r="A20" s="10">
        <v>17</v>
      </c>
      <c r="B20" s="4" t="s">
        <v>343</v>
      </c>
      <c r="C20" s="4" t="s">
        <v>360</v>
      </c>
      <c r="D20" s="4" t="s">
        <v>51</v>
      </c>
      <c r="E20" s="11" t="s">
        <v>1018</v>
      </c>
      <c r="F20" s="11" t="s">
        <v>1019</v>
      </c>
      <c r="G20" s="22">
        <f t="shared" si="0"/>
        <v>0</v>
      </c>
      <c r="H20" s="22">
        <v>6.3</v>
      </c>
      <c r="I20" s="21">
        <f t="shared" si="1"/>
        <v>6.3</v>
      </c>
      <c r="J20" s="12">
        <f t="shared" si="2"/>
        <v>6.3</v>
      </c>
      <c r="K20" s="12">
        <v>6.3</v>
      </c>
      <c r="L20" s="13">
        <v>0</v>
      </c>
      <c r="M20" s="9">
        <f t="shared" si="3"/>
        <v>100</v>
      </c>
      <c r="N20" s="3"/>
    </row>
    <row r="21" spans="1:14" ht="17.100000000000001" customHeight="1">
      <c r="A21" s="10">
        <v>18</v>
      </c>
      <c r="B21" s="4" t="s">
        <v>361</v>
      </c>
      <c r="C21" s="4" t="s">
        <v>362</v>
      </c>
      <c r="D21" s="4" t="s">
        <v>52</v>
      </c>
      <c r="E21" s="11" t="s">
        <v>363</v>
      </c>
      <c r="F21" s="11" t="s">
        <v>364</v>
      </c>
      <c r="G21" s="22">
        <f t="shared" si="0"/>
        <v>0</v>
      </c>
      <c r="H21" s="22">
        <v>2.4</v>
      </c>
      <c r="I21" s="21">
        <f t="shared" si="1"/>
        <v>2.4</v>
      </c>
      <c r="J21" s="12">
        <f t="shared" si="2"/>
        <v>2.4</v>
      </c>
      <c r="K21" s="14">
        <v>2.4</v>
      </c>
      <c r="L21" s="15">
        <v>0</v>
      </c>
      <c r="M21" s="9">
        <f t="shared" si="3"/>
        <v>100</v>
      </c>
      <c r="N21" s="3"/>
    </row>
    <row r="22" spans="1:14" ht="17.100000000000001" customHeight="1">
      <c r="A22" s="10">
        <v>19</v>
      </c>
      <c r="B22" s="4" t="s">
        <v>361</v>
      </c>
      <c r="C22" s="4" t="s">
        <v>365</v>
      </c>
      <c r="D22" s="4" t="s">
        <v>53</v>
      </c>
      <c r="E22" s="11" t="s">
        <v>366</v>
      </c>
      <c r="F22" s="11" t="s">
        <v>367</v>
      </c>
      <c r="G22" s="22">
        <f t="shared" si="0"/>
        <v>0</v>
      </c>
      <c r="H22" s="22">
        <v>5</v>
      </c>
      <c r="I22" s="21">
        <f t="shared" si="1"/>
        <v>5</v>
      </c>
      <c r="J22" s="12">
        <f t="shared" si="2"/>
        <v>5</v>
      </c>
      <c r="K22" s="14">
        <v>5</v>
      </c>
      <c r="L22" s="15">
        <v>0</v>
      </c>
      <c r="M22" s="9">
        <f t="shared" si="3"/>
        <v>100</v>
      </c>
      <c r="N22" s="3"/>
    </row>
    <row r="23" spans="1:14" ht="17.100000000000001" customHeight="1">
      <c r="A23" s="10">
        <v>20</v>
      </c>
      <c r="B23" s="4" t="s">
        <v>361</v>
      </c>
      <c r="C23" s="4" t="s">
        <v>368</v>
      </c>
      <c r="D23" s="4" t="s">
        <v>54</v>
      </c>
      <c r="E23" s="11" t="s">
        <v>369</v>
      </c>
      <c r="F23" s="11" t="s">
        <v>370</v>
      </c>
      <c r="G23" s="22">
        <f t="shared" si="0"/>
        <v>0</v>
      </c>
      <c r="H23" s="22">
        <v>4.7</v>
      </c>
      <c r="I23" s="21">
        <f t="shared" si="1"/>
        <v>4.7</v>
      </c>
      <c r="J23" s="12">
        <f t="shared" si="2"/>
        <v>4.7</v>
      </c>
      <c r="K23" s="14">
        <v>4.7</v>
      </c>
      <c r="L23" s="15">
        <v>0</v>
      </c>
      <c r="M23" s="9">
        <f t="shared" si="3"/>
        <v>100</v>
      </c>
      <c r="N23" s="3"/>
    </row>
    <row r="24" spans="1:14" ht="17.100000000000001" customHeight="1">
      <c r="A24" s="10">
        <v>21</v>
      </c>
      <c r="B24" s="4" t="s">
        <v>361</v>
      </c>
      <c r="C24" s="4" t="s">
        <v>365</v>
      </c>
      <c r="D24" s="4" t="s">
        <v>55</v>
      </c>
      <c r="E24" s="11" t="s">
        <v>371</v>
      </c>
      <c r="F24" s="11" t="s">
        <v>372</v>
      </c>
      <c r="G24" s="22">
        <f t="shared" si="0"/>
        <v>0</v>
      </c>
      <c r="H24" s="22">
        <v>3.8</v>
      </c>
      <c r="I24" s="21">
        <f t="shared" si="1"/>
        <v>3.8</v>
      </c>
      <c r="J24" s="12">
        <f t="shared" si="2"/>
        <v>3.8</v>
      </c>
      <c r="K24" s="14">
        <v>3.8</v>
      </c>
      <c r="L24" s="15">
        <v>0</v>
      </c>
      <c r="M24" s="9">
        <f t="shared" si="3"/>
        <v>100</v>
      </c>
      <c r="N24" s="3"/>
    </row>
    <row r="25" spans="1:14" ht="17.100000000000001" customHeight="1">
      <c r="A25" s="10">
        <v>22</v>
      </c>
      <c r="B25" s="4" t="s">
        <v>361</v>
      </c>
      <c r="C25" s="4" t="s">
        <v>373</v>
      </c>
      <c r="D25" s="4" t="s">
        <v>56</v>
      </c>
      <c r="E25" s="11" t="s">
        <v>374</v>
      </c>
      <c r="F25" s="11" t="s">
        <v>375</v>
      </c>
      <c r="G25" s="22">
        <f t="shared" si="0"/>
        <v>0</v>
      </c>
      <c r="H25" s="22">
        <v>3.7</v>
      </c>
      <c r="I25" s="21">
        <f t="shared" si="1"/>
        <v>3.7</v>
      </c>
      <c r="J25" s="12">
        <f t="shared" si="2"/>
        <v>3.7</v>
      </c>
      <c r="K25" s="14">
        <v>3.7</v>
      </c>
      <c r="L25" s="15">
        <v>0</v>
      </c>
      <c r="M25" s="9">
        <f t="shared" si="3"/>
        <v>100</v>
      </c>
      <c r="N25" s="3"/>
    </row>
    <row r="26" spans="1:14" ht="17.100000000000001" customHeight="1">
      <c r="A26" s="10">
        <v>23</v>
      </c>
      <c r="B26" s="4" t="s">
        <v>361</v>
      </c>
      <c r="C26" s="4" t="s">
        <v>376</v>
      </c>
      <c r="D26" s="4" t="s">
        <v>57</v>
      </c>
      <c r="E26" s="11" t="s">
        <v>377</v>
      </c>
      <c r="F26" s="11" t="s">
        <v>378</v>
      </c>
      <c r="G26" s="22">
        <f t="shared" si="0"/>
        <v>0</v>
      </c>
      <c r="H26" s="22">
        <v>2</v>
      </c>
      <c r="I26" s="21">
        <f t="shared" si="1"/>
        <v>2</v>
      </c>
      <c r="J26" s="12">
        <f t="shared" si="2"/>
        <v>2</v>
      </c>
      <c r="K26" s="14">
        <v>2</v>
      </c>
      <c r="L26" s="15">
        <v>0</v>
      </c>
      <c r="M26" s="9">
        <f t="shared" si="3"/>
        <v>100</v>
      </c>
      <c r="N26" s="3"/>
    </row>
    <row r="27" spans="1:14" ht="17.100000000000001" customHeight="1">
      <c r="A27" s="10">
        <v>24</v>
      </c>
      <c r="B27" s="4" t="s">
        <v>361</v>
      </c>
      <c r="C27" s="4" t="s">
        <v>379</v>
      </c>
      <c r="D27" s="4" t="s">
        <v>58</v>
      </c>
      <c r="E27" s="11" t="s">
        <v>380</v>
      </c>
      <c r="F27" s="11" t="s">
        <v>381</v>
      </c>
      <c r="G27" s="22">
        <f t="shared" si="0"/>
        <v>0</v>
      </c>
      <c r="H27" s="22">
        <v>1.1000000000000001</v>
      </c>
      <c r="I27" s="21">
        <f t="shared" si="1"/>
        <v>1.1000000000000001</v>
      </c>
      <c r="J27" s="12">
        <f t="shared" si="2"/>
        <v>1.1000000000000001</v>
      </c>
      <c r="K27" s="14">
        <v>1.1000000000000001</v>
      </c>
      <c r="L27" s="15">
        <v>0</v>
      </c>
      <c r="M27" s="9">
        <f t="shared" si="3"/>
        <v>100</v>
      </c>
      <c r="N27" s="3"/>
    </row>
    <row r="28" spans="1:14" ht="17.100000000000001" customHeight="1">
      <c r="A28" s="10">
        <v>25</v>
      </c>
      <c r="B28" s="4" t="s">
        <v>361</v>
      </c>
      <c r="C28" s="4" t="s">
        <v>382</v>
      </c>
      <c r="D28" s="4" t="s">
        <v>59</v>
      </c>
      <c r="E28" s="11" t="s">
        <v>383</v>
      </c>
      <c r="F28" s="11" t="s">
        <v>384</v>
      </c>
      <c r="G28" s="22">
        <f t="shared" si="0"/>
        <v>0</v>
      </c>
      <c r="H28" s="22">
        <v>6</v>
      </c>
      <c r="I28" s="21">
        <f t="shared" si="1"/>
        <v>6</v>
      </c>
      <c r="J28" s="12">
        <f t="shared" si="2"/>
        <v>6</v>
      </c>
      <c r="K28" s="14">
        <v>4</v>
      </c>
      <c r="L28" s="15">
        <v>2</v>
      </c>
      <c r="M28" s="9">
        <f t="shared" si="3"/>
        <v>66.666666666666657</v>
      </c>
      <c r="N28" s="3"/>
    </row>
    <row r="29" spans="1:14" ht="17.100000000000001" customHeight="1">
      <c r="A29" s="10">
        <v>26</v>
      </c>
      <c r="B29" s="4" t="s">
        <v>361</v>
      </c>
      <c r="C29" s="4" t="s">
        <v>385</v>
      </c>
      <c r="D29" s="4" t="s">
        <v>60</v>
      </c>
      <c r="E29" s="11" t="s">
        <v>386</v>
      </c>
      <c r="F29" s="11" t="s">
        <v>387</v>
      </c>
      <c r="G29" s="22">
        <f t="shared" si="0"/>
        <v>0</v>
      </c>
      <c r="H29" s="22">
        <v>2.5</v>
      </c>
      <c r="I29" s="21">
        <f t="shared" si="1"/>
        <v>2.5</v>
      </c>
      <c r="J29" s="12">
        <f t="shared" si="2"/>
        <v>2.5</v>
      </c>
      <c r="K29" s="14">
        <v>2.5</v>
      </c>
      <c r="L29" s="15">
        <v>0</v>
      </c>
      <c r="M29" s="9">
        <f t="shared" si="3"/>
        <v>100</v>
      </c>
      <c r="N29" s="3"/>
    </row>
    <row r="30" spans="1:14" ht="17.100000000000001" customHeight="1">
      <c r="A30" s="10">
        <v>27</v>
      </c>
      <c r="B30" s="4" t="s">
        <v>361</v>
      </c>
      <c r="C30" s="4" t="s">
        <v>388</v>
      </c>
      <c r="D30" s="4" t="s">
        <v>61</v>
      </c>
      <c r="E30" s="11" t="s">
        <v>389</v>
      </c>
      <c r="F30" s="11" t="s">
        <v>390</v>
      </c>
      <c r="G30" s="22">
        <f t="shared" si="0"/>
        <v>0</v>
      </c>
      <c r="H30" s="22">
        <v>1.8</v>
      </c>
      <c r="I30" s="21">
        <f t="shared" si="1"/>
        <v>1.8</v>
      </c>
      <c r="J30" s="12">
        <f t="shared" si="2"/>
        <v>1.8</v>
      </c>
      <c r="K30" s="14">
        <v>1.8</v>
      </c>
      <c r="L30" s="15">
        <v>0</v>
      </c>
      <c r="M30" s="9">
        <f t="shared" si="3"/>
        <v>100</v>
      </c>
      <c r="N30" s="3"/>
    </row>
    <row r="31" spans="1:14" ht="17.100000000000001" customHeight="1">
      <c r="A31" s="10">
        <v>28</v>
      </c>
      <c r="B31" s="4" t="s">
        <v>361</v>
      </c>
      <c r="C31" s="4" t="s">
        <v>391</v>
      </c>
      <c r="D31" s="4" t="s">
        <v>62</v>
      </c>
      <c r="E31" s="11" t="s">
        <v>392</v>
      </c>
      <c r="F31" s="11" t="s">
        <v>393</v>
      </c>
      <c r="G31" s="22">
        <f t="shared" si="0"/>
        <v>0</v>
      </c>
      <c r="H31" s="22">
        <v>2.5</v>
      </c>
      <c r="I31" s="21">
        <f t="shared" si="1"/>
        <v>2.5</v>
      </c>
      <c r="J31" s="12">
        <f t="shared" si="2"/>
        <v>2.5</v>
      </c>
      <c r="K31" s="14">
        <v>1</v>
      </c>
      <c r="L31" s="15">
        <v>1.5</v>
      </c>
      <c r="M31" s="9">
        <f t="shared" si="3"/>
        <v>40</v>
      </c>
      <c r="N31" s="3"/>
    </row>
    <row r="32" spans="1:14" ht="17.100000000000001" customHeight="1">
      <c r="A32" s="10">
        <v>29</v>
      </c>
      <c r="B32" s="4" t="s">
        <v>361</v>
      </c>
      <c r="C32" s="4" t="s">
        <v>394</v>
      </c>
      <c r="D32" s="4" t="s">
        <v>63</v>
      </c>
      <c r="E32" s="11" t="s">
        <v>395</v>
      </c>
      <c r="F32" s="11" t="s">
        <v>396</v>
      </c>
      <c r="G32" s="22">
        <f t="shared" si="0"/>
        <v>0</v>
      </c>
      <c r="H32" s="22">
        <v>0.9</v>
      </c>
      <c r="I32" s="21">
        <f t="shared" si="1"/>
        <v>0.9</v>
      </c>
      <c r="J32" s="12">
        <f t="shared" si="2"/>
        <v>0.9</v>
      </c>
      <c r="K32" s="14">
        <v>0.9</v>
      </c>
      <c r="L32" s="15">
        <v>0</v>
      </c>
      <c r="M32" s="9">
        <f t="shared" si="3"/>
        <v>100</v>
      </c>
      <c r="N32" s="3"/>
    </row>
    <row r="33" spans="1:14" ht="17.100000000000001" customHeight="1">
      <c r="A33" s="10">
        <v>30</v>
      </c>
      <c r="B33" s="4" t="s">
        <v>361</v>
      </c>
      <c r="C33" s="4" t="s">
        <v>397</v>
      </c>
      <c r="D33" s="4" t="s">
        <v>64</v>
      </c>
      <c r="E33" s="11" t="s">
        <v>398</v>
      </c>
      <c r="F33" s="11" t="s">
        <v>399</v>
      </c>
      <c r="G33" s="22">
        <f t="shared" si="0"/>
        <v>0</v>
      </c>
      <c r="H33" s="22">
        <v>5.5</v>
      </c>
      <c r="I33" s="21">
        <f t="shared" si="1"/>
        <v>5.5</v>
      </c>
      <c r="J33" s="12">
        <f t="shared" si="2"/>
        <v>5.5</v>
      </c>
      <c r="K33" s="14">
        <v>4</v>
      </c>
      <c r="L33" s="15">
        <v>1.5</v>
      </c>
      <c r="M33" s="9">
        <f t="shared" si="3"/>
        <v>72.727272727272734</v>
      </c>
      <c r="N33" s="3"/>
    </row>
    <row r="34" spans="1:14" ht="17.100000000000001" customHeight="1">
      <c r="A34" s="10">
        <v>31</v>
      </c>
      <c r="B34" s="4" t="s">
        <v>361</v>
      </c>
      <c r="C34" s="4" t="s">
        <v>400</v>
      </c>
      <c r="D34" s="4" t="s">
        <v>65</v>
      </c>
      <c r="E34" s="11" t="s">
        <v>401</v>
      </c>
      <c r="F34" s="11" t="s">
        <v>402</v>
      </c>
      <c r="G34" s="22">
        <f t="shared" ref="G34:G97" si="4">I34-H34</f>
        <v>0</v>
      </c>
      <c r="H34" s="22">
        <v>4.2</v>
      </c>
      <c r="I34" s="21">
        <f t="shared" ref="I34:I97" si="5">J34</f>
        <v>4.2</v>
      </c>
      <c r="J34" s="12">
        <f t="shared" ref="J34:J97" si="6">K34+L34</f>
        <v>4.2</v>
      </c>
      <c r="K34" s="14">
        <v>2.7</v>
      </c>
      <c r="L34" s="15">
        <v>1.5</v>
      </c>
      <c r="M34" s="9">
        <f t="shared" si="3"/>
        <v>64.285714285714292</v>
      </c>
      <c r="N34" s="3"/>
    </row>
    <row r="35" spans="1:14" ht="17.100000000000001" customHeight="1">
      <c r="A35" s="10">
        <v>32</v>
      </c>
      <c r="B35" s="4" t="s">
        <v>361</v>
      </c>
      <c r="C35" s="4" t="s">
        <v>403</v>
      </c>
      <c r="D35" s="4" t="s">
        <v>66</v>
      </c>
      <c r="E35" s="11" t="s">
        <v>404</v>
      </c>
      <c r="F35" s="11" t="s">
        <v>405</v>
      </c>
      <c r="G35" s="22">
        <f t="shared" si="4"/>
        <v>0</v>
      </c>
      <c r="H35" s="22">
        <v>2.2000000000000002</v>
      </c>
      <c r="I35" s="21">
        <f t="shared" si="5"/>
        <v>2.2000000000000002</v>
      </c>
      <c r="J35" s="12">
        <f t="shared" si="6"/>
        <v>2.2000000000000002</v>
      </c>
      <c r="K35" s="14">
        <v>1.2</v>
      </c>
      <c r="L35" s="15">
        <v>1</v>
      </c>
      <c r="M35" s="9">
        <f t="shared" si="3"/>
        <v>54.54545454545454</v>
      </c>
      <c r="N35" s="3"/>
    </row>
    <row r="36" spans="1:14" ht="17.100000000000001" customHeight="1">
      <c r="A36" s="10">
        <v>33</v>
      </c>
      <c r="B36" s="4" t="s">
        <v>361</v>
      </c>
      <c r="C36" s="4" t="s">
        <v>406</v>
      </c>
      <c r="D36" s="4" t="s">
        <v>67</v>
      </c>
      <c r="E36" s="11" t="s">
        <v>407</v>
      </c>
      <c r="F36" s="11" t="s">
        <v>408</v>
      </c>
      <c r="G36" s="22">
        <f t="shared" si="4"/>
        <v>0</v>
      </c>
      <c r="H36" s="22">
        <v>2.7</v>
      </c>
      <c r="I36" s="21">
        <f t="shared" si="5"/>
        <v>2.7</v>
      </c>
      <c r="J36" s="12">
        <f t="shared" si="6"/>
        <v>2.7</v>
      </c>
      <c r="K36" s="14">
        <v>1</v>
      </c>
      <c r="L36" s="15">
        <v>1.7</v>
      </c>
      <c r="M36" s="9">
        <f t="shared" si="3"/>
        <v>37.037037037037038</v>
      </c>
      <c r="N36" s="3"/>
    </row>
    <row r="37" spans="1:14" ht="17.100000000000001" customHeight="1">
      <c r="A37" s="10">
        <v>34</v>
      </c>
      <c r="B37" s="4" t="s">
        <v>361</v>
      </c>
      <c r="C37" s="4" t="s">
        <v>409</v>
      </c>
      <c r="D37" s="4" t="s">
        <v>68</v>
      </c>
      <c r="E37" s="11" t="s">
        <v>410</v>
      </c>
      <c r="F37" s="11" t="s">
        <v>411</v>
      </c>
      <c r="G37" s="22">
        <f t="shared" si="4"/>
        <v>0</v>
      </c>
      <c r="H37" s="22">
        <v>1.5</v>
      </c>
      <c r="I37" s="21">
        <f t="shared" si="5"/>
        <v>1.5</v>
      </c>
      <c r="J37" s="12">
        <f t="shared" si="6"/>
        <v>1.5</v>
      </c>
      <c r="K37" s="14">
        <v>0.8</v>
      </c>
      <c r="L37" s="15">
        <v>0.7</v>
      </c>
      <c r="M37" s="9">
        <f t="shared" si="3"/>
        <v>53.333333333333336</v>
      </c>
      <c r="N37" s="3"/>
    </row>
    <row r="38" spans="1:14" ht="17.100000000000001" customHeight="1">
      <c r="A38" s="10">
        <v>35</v>
      </c>
      <c r="B38" s="4" t="s">
        <v>361</v>
      </c>
      <c r="C38" s="4" t="s">
        <v>412</v>
      </c>
      <c r="D38" s="4" t="s">
        <v>69</v>
      </c>
      <c r="E38" s="11" t="s">
        <v>413</v>
      </c>
      <c r="F38" s="11" t="s">
        <v>414</v>
      </c>
      <c r="G38" s="22">
        <f t="shared" si="4"/>
        <v>0</v>
      </c>
      <c r="H38" s="22">
        <v>4</v>
      </c>
      <c r="I38" s="21">
        <f t="shared" si="5"/>
        <v>4</v>
      </c>
      <c r="J38" s="12">
        <f t="shared" si="6"/>
        <v>4</v>
      </c>
      <c r="K38" s="14">
        <v>4</v>
      </c>
      <c r="L38" s="15">
        <v>0</v>
      </c>
      <c r="M38" s="9">
        <f t="shared" si="3"/>
        <v>100</v>
      </c>
      <c r="N38" s="3"/>
    </row>
    <row r="39" spans="1:14" ht="17.100000000000001" customHeight="1">
      <c r="A39" s="10">
        <v>36</v>
      </c>
      <c r="B39" s="4" t="s">
        <v>361</v>
      </c>
      <c r="C39" s="4" t="s">
        <v>415</v>
      </c>
      <c r="D39" s="4" t="s">
        <v>70</v>
      </c>
      <c r="E39" s="11" t="s">
        <v>416</v>
      </c>
      <c r="F39" s="11" t="s">
        <v>417</v>
      </c>
      <c r="G39" s="22">
        <f t="shared" si="4"/>
        <v>0</v>
      </c>
      <c r="H39" s="22">
        <v>2.4</v>
      </c>
      <c r="I39" s="21">
        <f t="shared" si="5"/>
        <v>2.4</v>
      </c>
      <c r="J39" s="12">
        <f t="shared" si="6"/>
        <v>2.4</v>
      </c>
      <c r="K39" s="14">
        <v>2.4</v>
      </c>
      <c r="L39" s="15">
        <v>0</v>
      </c>
      <c r="M39" s="9">
        <f t="shared" si="3"/>
        <v>100</v>
      </c>
      <c r="N39" s="3"/>
    </row>
    <row r="40" spans="1:14" ht="17.100000000000001" customHeight="1">
      <c r="A40" s="10">
        <v>37</v>
      </c>
      <c r="B40" s="4" t="s">
        <v>361</v>
      </c>
      <c r="C40" s="4" t="s">
        <v>418</v>
      </c>
      <c r="D40" s="4" t="s">
        <v>71</v>
      </c>
      <c r="E40" s="11" t="s">
        <v>419</v>
      </c>
      <c r="F40" s="11" t="s">
        <v>420</v>
      </c>
      <c r="G40" s="22">
        <f t="shared" si="4"/>
        <v>0</v>
      </c>
      <c r="H40" s="22">
        <v>4.7</v>
      </c>
      <c r="I40" s="21">
        <f t="shared" si="5"/>
        <v>4.7</v>
      </c>
      <c r="J40" s="12">
        <f t="shared" si="6"/>
        <v>4.7</v>
      </c>
      <c r="K40" s="14">
        <v>4.7</v>
      </c>
      <c r="L40" s="15">
        <v>0</v>
      </c>
      <c r="M40" s="9">
        <f t="shared" si="3"/>
        <v>100</v>
      </c>
      <c r="N40" s="3"/>
    </row>
    <row r="41" spans="1:14" ht="17.100000000000001" customHeight="1">
      <c r="A41" s="10">
        <v>38</v>
      </c>
      <c r="B41" s="4" t="s">
        <v>361</v>
      </c>
      <c r="C41" s="4" t="s">
        <v>421</v>
      </c>
      <c r="D41" s="4" t="s">
        <v>72</v>
      </c>
      <c r="E41" s="11" t="s">
        <v>422</v>
      </c>
      <c r="F41" s="11" t="s">
        <v>423</v>
      </c>
      <c r="G41" s="22">
        <f t="shared" si="4"/>
        <v>0</v>
      </c>
      <c r="H41" s="22">
        <v>1.5</v>
      </c>
      <c r="I41" s="21">
        <f t="shared" si="5"/>
        <v>1.5</v>
      </c>
      <c r="J41" s="12">
        <f t="shared" si="6"/>
        <v>1.5</v>
      </c>
      <c r="K41" s="14">
        <v>1.5</v>
      </c>
      <c r="L41" s="15">
        <v>0</v>
      </c>
      <c r="M41" s="9">
        <f t="shared" si="3"/>
        <v>100</v>
      </c>
      <c r="N41" s="3"/>
    </row>
    <row r="42" spans="1:14" ht="17.100000000000001" customHeight="1">
      <c r="A42" s="10">
        <v>39</v>
      </c>
      <c r="B42" s="4" t="s">
        <v>361</v>
      </c>
      <c r="C42" s="4" t="s">
        <v>424</v>
      </c>
      <c r="D42" s="4" t="s">
        <v>73</v>
      </c>
      <c r="E42" s="11" t="s">
        <v>425</v>
      </c>
      <c r="F42" s="11" t="s">
        <v>426</v>
      </c>
      <c r="G42" s="22">
        <f t="shared" si="4"/>
        <v>0</v>
      </c>
      <c r="H42" s="22">
        <v>1.1000000000000001</v>
      </c>
      <c r="I42" s="21">
        <f t="shared" si="5"/>
        <v>1.1000000000000001</v>
      </c>
      <c r="J42" s="12">
        <f t="shared" si="6"/>
        <v>1.1000000000000001</v>
      </c>
      <c r="K42" s="14">
        <v>1.1000000000000001</v>
      </c>
      <c r="L42" s="15">
        <v>0</v>
      </c>
      <c r="M42" s="9">
        <f t="shared" si="3"/>
        <v>100</v>
      </c>
      <c r="N42" s="3"/>
    </row>
    <row r="43" spans="1:14" ht="17.100000000000001" customHeight="1">
      <c r="A43" s="10">
        <v>40</v>
      </c>
      <c r="B43" s="4" t="s">
        <v>361</v>
      </c>
      <c r="C43" s="4" t="s">
        <v>427</v>
      </c>
      <c r="D43" s="4" t="s">
        <v>74</v>
      </c>
      <c r="E43" s="11" t="s">
        <v>428</v>
      </c>
      <c r="F43" s="11" t="s">
        <v>429</v>
      </c>
      <c r="G43" s="22">
        <f t="shared" si="4"/>
        <v>0</v>
      </c>
      <c r="H43" s="22">
        <v>3.7</v>
      </c>
      <c r="I43" s="21">
        <f t="shared" si="5"/>
        <v>3.7</v>
      </c>
      <c r="J43" s="12">
        <f t="shared" si="6"/>
        <v>3.7</v>
      </c>
      <c r="K43" s="14">
        <v>3.7</v>
      </c>
      <c r="L43" s="15">
        <v>0</v>
      </c>
      <c r="M43" s="9">
        <f t="shared" si="3"/>
        <v>100</v>
      </c>
      <c r="N43" s="3"/>
    </row>
    <row r="44" spans="1:14" ht="17.100000000000001" customHeight="1">
      <c r="A44" s="10">
        <v>41</v>
      </c>
      <c r="B44" s="4" t="s">
        <v>361</v>
      </c>
      <c r="C44" s="4" t="s">
        <v>430</v>
      </c>
      <c r="D44" s="4" t="s">
        <v>75</v>
      </c>
      <c r="E44" s="11" t="s">
        <v>431</v>
      </c>
      <c r="F44" s="11" t="s">
        <v>432</v>
      </c>
      <c r="G44" s="22">
        <f t="shared" si="4"/>
        <v>0</v>
      </c>
      <c r="H44" s="22">
        <v>1.7</v>
      </c>
      <c r="I44" s="21">
        <f t="shared" si="5"/>
        <v>1.7</v>
      </c>
      <c r="J44" s="12">
        <f t="shared" si="6"/>
        <v>1.7</v>
      </c>
      <c r="K44" s="14">
        <v>1.7</v>
      </c>
      <c r="L44" s="15">
        <v>0</v>
      </c>
      <c r="M44" s="9">
        <f t="shared" si="3"/>
        <v>100</v>
      </c>
      <c r="N44" s="3"/>
    </row>
    <row r="45" spans="1:14" ht="17.100000000000001" customHeight="1">
      <c r="A45" s="10">
        <v>42</v>
      </c>
      <c r="B45" s="4" t="s">
        <v>361</v>
      </c>
      <c r="C45" s="4" t="s">
        <v>358</v>
      </c>
      <c r="D45" s="4" t="s">
        <v>76</v>
      </c>
      <c r="E45" s="11" t="s">
        <v>433</v>
      </c>
      <c r="F45" s="11" t="s">
        <v>434</v>
      </c>
      <c r="G45" s="22">
        <f t="shared" si="4"/>
        <v>0</v>
      </c>
      <c r="H45" s="22">
        <v>3.5</v>
      </c>
      <c r="I45" s="21">
        <f t="shared" si="5"/>
        <v>3.5</v>
      </c>
      <c r="J45" s="12">
        <f t="shared" si="6"/>
        <v>3.5</v>
      </c>
      <c r="K45" s="14">
        <v>1.5</v>
      </c>
      <c r="L45" s="15">
        <v>2</v>
      </c>
      <c r="M45" s="9">
        <f t="shared" si="3"/>
        <v>42.857142857142854</v>
      </c>
      <c r="N45" s="3"/>
    </row>
    <row r="46" spans="1:14" ht="17.100000000000001" customHeight="1">
      <c r="A46" s="10">
        <v>43</v>
      </c>
      <c r="B46" s="4" t="s">
        <v>361</v>
      </c>
      <c r="C46" s="4" t="s">
        <v>435</v>
      </c>
      <c r="D46" s="4" t="s">
        <v>77</v>
      </c>
      <c r="E46" s="11" t="s">
        <v>436</v>
      </c>
      <c r="F46" s="11" t="s">
        <v>437</v>
      </c>
      <c r="G46" s="22">
        <f t="shared" si="4"/>
        <v>0</v>
      </c>
      <c r="H46" s="22">
        <v>3.6</v>
      </c>
      <c r="I46" s="21">
        <f t="shared" si="5"/>
        <v>3.6</v>
      </c>
      <c r="J46" s="12">
        <f t="shared" si="6"/>
        <v>3.6</v>
      </c>
      <c r="K46" s="14">
        <v>3.6</v>
      </c>
      <c r="L46" s="15">
        <v>0</v>
      </c>
      <c r="M46" s="9">
        <f t="shared" si="3"/>
        <v>100</v>
      </c>
      <c r="N46" s="3"/>
    </row>
    <row r="47" spans="1:14" ht="17.100000000000001" customHeight="1">
      <c r="A47" s="10">
        <v>44</v>
      </c>
      <c r="B47" s="4" t="s">
        <v>361</v>
      </c>
      <c r="C47" s="4" t="s">
        <v>438</v>
      </c>
      <c r="D47" s="4" t="s">
        <v>78</v>
      </c>
      <c r="E47" s="11" t="s">
        <v>439</v>
      </c>
      <c r="F47" s="11" t="s">
        <v>440</v>
      </c>
      <c r="G47" s="22">
        <f t="shared" si="4"/>
        <v>0</v>
      </c>
      <c r="H47" s="22">
        <v>2.6</v>
      </c>
      <c r="I47" s="21">
        <f t="shared" si="5"/>
        <v>2.6</v>
      </c>
      <c r="J47" s="12">
        <f t="shared" si="6"/>
        <v>2.6</v>
      </c>
      <c r="K47" s="14">
        <v>2.6</v>
      </c>
      <c r="L47" s="15">
        <v>0</v>
      </c>
      <c r="M47" s="9">
        <f t="shared" si="3"/>
        <v>100</v>
      </c>
      <c r="N47" s="3"/>
    </row>
    <row r="48" spans="1:14" ht="17.100000000000001" customHeight="1">
      <c r="A48" s="10">
        <v>45</v>
      </c>
      <c r="B48" s="4" t="s">
        <v>361</v>
      </c>
      <c r="C48" s="4" t="s">
        <v>441</v>
      </c>
      <c r="D48" s="4" t="s">
        <v>79</v>
      </c>
      <c r="E48" s="11" t="s">
        <v>442</v>
      </c>
      <c r="F48" s="11" t="s">
        <v>443</v>
      </c>
      <c r="G48" s="22">
        <f t="shared" si="4"/>
        <v>0</v>
      </c>
      <c r="H48" s="22">
        <v>1.1000000000000001</v>
      </c>
      <c r="I48" s="21">
        <f t="shared" si="5"/>
        <v>1.1000000000000001</v>
      </c>
      <c r="J48" s="12">
        <f t="shared" si="6"/>
        <v>1.1000000000000001</v>
      </c>
      <c r="K48" s="14">
        <v>1.1000000000000001</v>
      </c>
      <c r="L48" s="15">
        <v>0</v>
      </c>
      <c r="M48" s="9">
        <f t="shared" si="3"/>
        <v>100</v>
      </c>
      <c r="N48" s="3"/>
    </row>
    <row r="49" spans="1:14" ht="17.100000000000001" customHeight="1">
      <c r="A49" s="10">
        <v>46</v>
      </c>
      <c r="B49" s="4" t="s">
        <v>361</v>
      </c>
      <c r="C49" s="4" t="s">
        <v>444</v>
      </c>
      <c r="D49" s="4" t="s">
        <v>80</v>
      </c>
      <c r="E49" s="11" t="s">
        <v>445</v>
      </c>
      <c r="F49" s="11" t="s">
        <v>446</v>
      </c>
      <c r="G49" s="22">
        <f t="shared" si="4"/>
        <v>0</v>
      </c>
      <c r="H49" s="22">
        <v>2.8</v>
      </c>
      <c r="I49" s="21">
        <f t="shared" si="5"/>
        <v>2.8</v>
      </c>
      <c r="J49" s="12">
        <f t="shared" si="6"/>
        <v>2.8</v>
      </c>
      <c r="K49" s="14">
        <v>2.8</v>
      </c>
      <c r="L49" s="15">
        <v>0</v>
      </c>
      <c r="M49" s="9">
        <f t="shared" si="3"/>
        <v>100</v>
      </c>
      <c r="N49" s="3"/>
    </row>
    <row r="50" spans="1:14" ht="17.100000000000001" customHeight="1">
      <c r="A50" s="10">
        <v>47</v>
      </c>
      <c r="B50" s="4" t="s">
        <v>361</v>
      </c>
      <c r="C50" s="4" t="s">
        <v>447</v>
      </c>
      <c r="D50" s="4" t="s">
        <v>81</v>
      </c>
      <c r="E50" s="11" t="s">
        <v>448</v>
      </c>
      <c r="F50" s="11" t="s">
        <v>449</v>
      </c>
      <c r="G50" s="22">
        <f t="shared" si="4"/>
        <v>0</v>
      </c>
      <c r="H50" s="22">
        <v>2.9</v>
      </c>
      <c r="I50" s="21">
        <f t="shared" si="5"/>
        <v>2.9</v>
      </c>
      <c r="J50" s="12">
        <f t="shared" si="6"/>
        <v>2.9</v>
      </c>
      <c r="K50" s="14">
        <v>2.9</v>
      </c>
      <c r="L50" s="15">
        <v>0</v>
      </c>
      <c r="M50" s="9">
        <f t="shared" si="3"/>
        <v>100</v>
      </c>
      <c r="N50" s="3"/>
    </row>
    <row r="51" spans="1:14" ht="17.100000000000001" customHeight="1">
      <c r="A51" s="10">
        <v>48</v>
      </c>
      <c r="B51" s="4" t="s">
        <v>361</v>
      </c>
      <c r="C51" s="4" t="s">
        <v>450</v>
      </c>
      <c r="D51" s="4" t="s">
        <v>82</v>
      </c>
      <c r="E51" s="11" t="s">
        <v>451</v>
      </c>
      <c r="F51" s="11" t="s">
        <v>452</v>
      </c>
      <c r="G51" s="22">
        <f t="shared" si="4"/>
        <v>0</v>
      </c>
      <c r="H51" s="22">
        <v>1.5</v>
      </c>
      <c r="I51" s="21">
        <f t="shared" si="5"/>
        <v>1.5</v>
      </c>
      <c r="J51" s="12">
        <f t="shared" si="6"/>
        <v>1.5</v>
      </c>
      <c r="K51" s="14">
        <v>1.5</v>
      </c>
      <c r="L51" s="15">
        <v>0</v>
      </c>
      <c r="M51" s="9">
        <f t="shared" si="3"/>
        <v>100</v>
      </c>
      <c r="N51" s="3"/>
    </row>
    <row r="52" spans="1:14" ht="17.100000000000001" customHeight="1">
      <c r="A52" s="10">
        <v>49</v>
      </c>
      <c r="B52" s="4" t="s">
        <v>361</v>
      </c>
      <c r="C52" s="4" t="s">
        <v>453</v>
      </c>
      <c r="D52" s="4" t="s">
        <v>83</v>
      </c>
      <c r="E52" s="11" t="s">
        <v>454</v>
      </c>
      <c r="F52" s="11" t="s">
        <v>455</v>
      </c>
      <c r="G52" s="22">
        <f t="shared" si="4"/>
        <v>0</v>
      </c>
      <c r="H52" s="22">
        <v>1.2</v>
      </c>
      <c r="I52" s="21">
        <f t="shared" si="5"/>
        <v>1.2</v>
      </c>
      <c r="J52" s="12">
        <f t="shared" si="6"/>
        <v>1.2</v>
      </c>
      <c r="K52" s="14">
        <v>1.2</v>
      </c>
      <c r="L52" s="15">
        <v>0</v>
      </c>
      <c r="M52" s="9">
        <f t="shared" si="3"/>
        <v>100</v>
      </c>
      <c r="N52" s="3"/>
    </row>
    <row r="53" spans="1:14" ht="17.100000000000001" customHeight="1">
      <c r="A53" s="10">
        <v>50</v>
      </c>
      <c r="B53" s="4" t="s">
        <v>361</v>
      </c>
      <c r="C53" s="4" t="s">
        <v>456</v>
      </c>
      <c r="D53" s="4" t="s">
        <v>84</v>
      </c>
      <c r="E53" s="11" t="s">
        <v>457</v>
      </c>
      <c r="F53" s="11" t="s">
        <v>458</v>
      </c>
      <c r="G53" s="22">
        <f t="shared" si="4"/>
        <v>0</v>
      </c>
      <c r="H53" s="22">
        <v>2.9</v>
      </c>
      <c r="I53" s="21">
        <f t="shared" si="5"/>
        <v>2.9</v>
      </c>
      <c r="J53" s="12">
        <f t="shared" si="6"/>
        <v>2.9</v>
      </c>
      <c r="K53" s="14">
        <v>2.9</v>
      </c>
      <c r="L53" s="15">
        <v>0</v>
      </c>
      <c r="M53" s="9">
        <f t="shared" si="3"/>
        <v>100</v>
      </c>
      <c r="N53" s="3"/>
    </row>
    <row r="54" spans="1:14" ht="17.100000000000001" customHeight="1">
      <c r="A54" s="10">
        <v>51</v>
      </c>
      <c r="B54" s="4" t="s">
        <v>361</v>
      </c>
      <c r="C54" s="4" t="s">
        <v>459</v>
      </c>
      <c r="D54" s="4" t="s">
        <v>85</v>
      </c>
      <c r="E54" s="11" t="s">
        <v>460</v>
      </c>
      <c r="F54" s="11" t="s">
        <v>461</v>
      </c>
      <c r="G54" s="22">
        <f t="shared" si="4"/>
        <v>0</v>
      </c>
      <c r="H54" s="22">
        <v>4</v>
      </c>
      <c r="I54" s="21">
        <f t="shared" si="5"/>
        <v>4</v>
      </c>
      <c r="J54" s="12">
        <f t="shared" si="6"/>
        <v>4</v>
      </c>
      <c r="K54" s="14">
        <v>4</v>
      </c>
      <c r="L54" s="15">
        <v>0</v>
      </c>
      <c r="M54" s="9">
        <f t="shared" si="3"/>
        <v>100</v>
      </c>
      <c r="N54" s="3"/>
    </row>
    <row r="55" spans="1:14" ht="17.100000000000001" customHeight="1">
      <c r="A55" s="10">
        <v>52</v>
      </c>
      <c r="B55" s="4" t="s">
        <v>361</v>
      </c>
      <c r="C55" s="4" t="s">
        <v>462</v>
      </c>
      <c r="D55" s="4" t="s">
        <v>86</v>
      </c>
      <c r="E55" s="11" t="s">
        <v>463</v>
      </c>
      <c r="F55" s="11" t="s">
        <v>464</v>
      </c>
      <c r="G55" s="22">
        <f t="shared" si="4"/>
        <v>0</v>
      </c>
      <c r="H55" s="22">
        <v>1.8</v>
      </c>
      <c r="I55" s="21">
        <f t="shared" si="5"/>
        <v>1.8</v>
      </c>
      <c r="J55" s="12">
        <f t="shared" si="6"/>
        <v>1.8</v>
      </c>
      <c r="K55" s="14">
        <v>1.5</v>
      </c>
      <c r="L55" s="15">
        <v>0.3</v>
      </c>
      <c r="M55" s="9">
        <f t="shared" si="3"/>
        <v>83.333333333333329</v>
      </c>
      <c r="N55" s="3"/>
    </row>
    <row r="56" spans="1:14" ht="17.100000000000001" customHeight="1">
      <c r="A56" s="10">
        <v>53</v>
      </c>
      <c r="B56" s="4" t="s">
        <v>361</v>
      </c>
      <c r="C56" s="4" t="s">
        <v>465</v>
      </c>
      <c r="D56" s="4" t="s">
        <v>87</v>
      </c>
      <c r="E56" s="11" t="s">
        <v>466</v>
      </c>
      <c r="F56" s="11" t="s">
        <v>467</v>
      </c>
      <c r="G56" s="22">
        <f t="shared" si="4"/>
        <v>0</v>
      </c>
      <c r="H56" s="22">
        <v>3.6</v>
      </c>
      <c r="I56" s="21">
        <f t="shared" si="5"/>
        <v>3.6</v>
      </c>
      <c r="J56" s="12">
        <f t="shared" si="6"/>
        <v>3.6</v>
      </c>
      <c r="K56" s="14">
        <v>3.6</v>
      </c>
      <c r="L56" s="15">
        <v>0</v>
      </c>
      <c r="M56" s="9">
        <f t="shared" si="3"/>
        <v>100</v>
      </c>
      <c r="N56" s="3"/>
    </row>
    <row r="57" spans="1:14" ht="17.100000000000001" customHeight="1">
      <c r="A57" s="10">
        <v>54</v>
      </c>
      <c r="B57" s="4" t="s">
        <v>361</v>
      </c>
      <c r="C57" s="4" t="s">
        <v>468</v>
      </c>
      <c r="D57" s="4" t="s">
        <v>88</v>
      </c>
      <c r="E57" s="11" t="s">
        <v>469</v>
      </c>
      <c r="F57" s="11" t="s">
        <v>470</v>
      </c>
      <c r="G57" s="22">
        <f t="shared" si="4"/>
        <v>0</v>
      </c>
      <c r="H57" s="22">
        <v>4.4000000000000004</v>
      </c>
      <c r="I57" s="21">
        <f t="shared" si="5"/>
        <v>4.4000000000000004</v>
      </c>
      <c r="J57" s="12">
        <f t="shared" si="6"/>
        <v>4.4000000000000004</v>
      </c>
      <c r="K57" s="14">
        <v>4.4000000000000004</v>
      </c>
      <c r="L57" s="15">
        <v>0</v>
      </c>
      <c r="M57" s="9">
        <f t="shared" si="3"/>
        <v>100</v>
      </c>
      <c r="N57" s="3"/>
    </row>
    <row r="58" spans="1:14" ht="17.100000000000001" customHeight="1">
      <c r="A58" s="10">
        <v>55</v>
      </c>
      <c r="B58" s="4" t="s">
        <v>361</v>
      </c>
      <c r="C58" s="4" t="s">
        <v>471</v>
      </c>
      <c r="D58" s="4" t="s">
        <v>89</v>
      </c>
      <c r="E58" s="11" t="s">
        <v>472</v>
      </c>
      <c r="F58" s="11" t="s">
        <v>473</v>
      </c>
      <c r="G58" s="22">
        <f t="shared" si="4"/>
        <v>0</v>
      </c>
      <c r="H58" s="22">
        <v>2.2999999999999998</v>
      </c>
      <c r="I58" s="21">
        <f t="shared" si="5"/>
        <v>2.2999999999999998</v>
      </c>
      <c r="J58" s="12">
        <f t="shared" si="6"/>
        <v>2.2999999999999998</v>
      </c>
      <c r="K58" s="14">
        <v>1.5</v>
      </c>
      <c r="L58" s="15">
        <v>0.8</v>
      </c>
      <c r="M58" s="9">
        <f t="shared" si="3"/>
        <v>65.217391304347828</v>
      </c>
      <c r="N58" s="3"/>
    </row>
    <row r="59" spans="1:14" ht="17.100000000000001" customHeight="1">
      <c r="A59" s="10">
        <v>56</v>
      </c>
      <c r="B59" s="4" t="s">
        <v>361</v>
      </c>
      <c r="C59" s="4" t="s">
        <v>474</v>
      </c>
      <c r="D59" s="4" t="s">
        <v>90</v>
      </c>
      <c r="E59" s="11" t="s">
        <v>475</v>
      </c>
      <c r="F59" s="11" t="s">
        <v>476</v>
      </c>
      <c r="G59" s="22">
        <f t="shared" si="4"/>
        <v>0</v>
      </c>
      <c r="H59" s="22">
        <v>2.2999999999999998</v>
      </c>
      <c r="I59" s="21">
        <f t="shared" si="5"/>
        <v>2.2999999999999998</v>
      </c>
      <c r="J59" s="12">
        <f t="shared" si="6"/>
        <v>2.2999999999999998</v>
      </c>
      <c r="K59" s="14">
        <v>2.2999999999999998</v>
      </c>
      <c r="L59" s="15">
        <v>0</v>
      </c>
      <c r="M59" s="9">
        <f t="shared" si="3"/>
        <v>100</v>
      </c>
      <c r="N59" s="3"/>
    </row>
    <row r="60" spans="1:14" ht="17.100000000000001" customHeight="1">
      <c r="A60" s="10">
        <v>57</v>
      </c>
      <c r="B60" s="4" t="s">
        <v>361</v>
      </c>
      <c r="C60" s="4" t="s">
        <v>477</v>
      </c>
      <c r="D60" s="4" t="s">
        <v>91</v>
      </c>
      <c r="E60" s="11" t="s">
        <v>478</v>
      </c>
      <c r="F60" s="11" t="s">
        <v>479</v>
      </c>
      <c r="G60" s="22">
        <f t="shared" si="4"/>
        <v>0</v>
      </c>
      <c r="H60" s="22">
        <v>3</v>
      </c>
      <c r="I60" s="21">
        <f t="shared" si="5"/>
        <v>3</v>
      </c>
      <c r="J60" s="12">
        <f t="shared" si="6"/>
        <v>3</v>
      </c>
      <c r="K60" s="14">
        <v>3</v>
      </c>
      <c r="L60" s="15">
        <v>0</v>
      </c>
      <c r="M60" s="9">
        <f t="shared" si="3"/>
        <v>100</v>
      </c>
      <c r="N60" s="3"/>
    </row>
    <row r="61" spans="1:14" ht="17.100000000000001" customHeight="1">
      <c r="A61" s="10">
        <v>58</v>
      </c>
      <c r="B61" s="4" t="s">
        <v>361</v>
      </c>
      <c r="C61" s="4" t="s">
        <v>480</v>
      </c>
      <c r="D61" s="4" t="s">
        <v>92</v>
      </c>
      <c r="E61" s="11" t="s">
        <v>481</v>
      </c>
      <c r="F61" s="11" t="s">
        <v>482</v>
      </c>
      <c r="G61" s="22">
        <f t="shared" si="4"/>
        <v>0</v>
      </c>
      <c r="H61" s="22">
        <v>1.5</v>
      </c>
      <c r="I61" s="21">
        <f t="shared" si="5"/>
        <v>1.5</v>
      </c>
      <c r="J61" s="12">
        <f t="shared" si="6"/>
        <v>1.5</v>
      </c>
      <c r="K61" s="14">
        <v>1.5</v>
      </c>
      <c r="L61" s="15">
        <v>0</v>
      </c>
      <c r="M61" s="9">
        <f t="shared" si="3"/>
        <v>100</v>
      </c>
      <c r="N61" s="3"/>
    </row>
    <row r="62" spans="1:14" ht="17.100000000000001" customHeight="1">
      <c r="A62" s="10">
        <v>59</v>
      </c>
      <c r="B62" s="4" t="s">
        <v>361</v>
      </c>
      <c r="C62" s="4" t="s">
        <v>483</v>
      </c>
      <c r="D62" s="4" t="s">
        <v>93</v>
      </c>
      <c r="E62" s="11" t="s">
        <v>484</v>
      </c>
      <c r="F62" s="11" t="s">
        <v>485</v>
      </c>
      <c r="G62" s="22">
        <f t="shared" si="4"/>
        <v>0</v>
      </c>
      <c r="H62" s="22">
        <v>1.3</v>
      </c>
      <c r="I62" s="21">
        <f t="shared" si="5"/>
        <v>1.3</v>
      </c>
      <c r="J62" s="12">
        <f t="shared" si="6"/>
        <v>1.3</v>
      </c>
      <c r="K62" s="14">
        <v>1.3</v>
      </c>
      <c r="L62" s="15">
        <v>0</v>
      </c>
      <c r="M62" s="9">
        <f t="shared" si="3"/>
        <v>100</v>
      </c>
      <c r="N62" s="3"/>
    </row>
    <row r="63" spans="1:14" ht="17.100000000000001" customHeight="1">
      <c r="A63" s="10">
        <v>60</v>
      </c>
      <c r="B63" s="4" t="s">
        <v>361</v>
      </c>
      <c r="C63" s="4" t="s">
        <v>486</v>
      </c>
      <c r="D63" s="4" t="s">
        <v>94</v>
      </c>
      <c r="E63" s="11" t="s">
        <v>487</v>
      </c>
      <c r="F63" s="11" t="s">
        <v>488</v>
      </c>
      <c r="G63" s="22">
        <f t="shared" si="4"/>
        <v>0</v>
      </c>
      <c r="H63" s="22">
        <v>2.4</v>
      </c>
      <c r="I63" s="21">
        <f t="shared" si="5"/>
        <v>2.4</v>
      </c>
      <c r="J63" s="12">
        <f t="shared" si="6"/>
        <v>2.4</v>
      </c>
      <c r="K63" s="14">
        <v>2.4</v>
      </c>
      <c r="L63" s="15">
        <v>0</v>
      </c>
      <c r="M63" s="9">
        <f t="shared" si="3"/>
        <v>100</v>
      </c>
      <c r="N63" s="3"/>
    </row>
    <row r="64" spans="1:14" ht="17.100000000000001" customHeight="1">
      <c r="A64" s="10">
        <v>61</v>
      </c>
      <c r="B64" s="4" t="s">
        <v>361</v>
      </c>
      <c r="C64" s="4" t="s">
        <v>489</v>
      </c>
      <c r="D64" s="4" t="s">
        <v>95</v>
      </c>
      <c r="E64" s="11" t="s">
        <v>490</v>
      </c>
      <c r="F64" s="11" t="s">
        <v>491</v>
      </c>
      <c r="G64" s="22">
        <f t="shared" si="4"/>
        <v>0</v>
      </c>
      <c r="H64" s="22">
        <v>1.6</v>
      </c>
      <c r="I64" s="21">
        <f t="shared" si="5"/>
        <v>1.6</v>
      </c>
      <c r="J64" s="12">
        <f t="shared" si="6"/>
        <v>1.6</v>
      </c>
      <c r="K64" s="14">
        <v>1.6</v>
      </c>
      <c r="L64" s="15">
        <v>0</v>
      </c>
      <c r="M64" s="9">
        <f t="shared" si="3"/>
        <v>100</v>
      </c>
      <c r="N64" s="3"/>
    </row>
    <row r="65" spans="1:14" ht="17.100000000000001" customHeight="1">
      <c r="A65" s="10">
        <v>62</v>
      </c>
      <c r="B65" s="4" t="s">
        <v>361</v>
      </c>
      <c r="C65" s="4" t="s">
        <v>492</v>
      </c>
      <c r="D65" s="4" t="s">
        <v>96</v>
      </c>
      <c r="E65" s="11" t="s">
        <v>493</v>
      </c>
      <c r="F65" s="11" t="s">
        <v>494</v>
      </c>
      <c r="G65" s="22">
        <f t="shared" si="4"/>
        <v>0</v>
      </c>
      <c r="H65" s="22">
        <v>0.3</v>
      </c>
      <c r="I65" s="21">
        <f t="shared" si="5"/>
        <v>0.3</v>
      </c>
      <c r="J65" s="12">
        <f t="shared" si="6"/>
        <v>0.3</v>
      </c>
      <c r="K65" s="14">
        <v>0.3</v>
      </c>
      <c r="L65" s="15">
        <v>0</v>
      </c>
      <c r="M65" s="9">
        <f t="shared" si="3"/>
        <v>100</v>
      </c>
      <c r="N65" s="3"/>
    </row>
    <row r="66" spans="1:14" ht="17.100000000000001" customHeight="1">
      <c r="A66" s="10">
        <v>63</v>
      </c>
      <c r="B66" s="4" t="s">
        <v>361</v>
      </c>
      <c r="C66" s="4" t="s">
        <v>495</v>
      </c>
      <c r="D66" s="4" t="s">
        <v>97</v>
      </c>
      <c r="E66" s="11" t="s">
        <v>496</v>
      </c>
      <c r="F66" s="11" t="s">
        <v>497</v>
      </c>
      <c r="G66" s="22">
        <f t="shared" si="4"/>
        <v>0</v>
      </c>
      <c r="H66" s="22">
        <v>2.6</v>
      </c>
      <c r="I66" s="21">
        <f t="shared" si="5"/>
        <v>2.6</v>
      </c>
      <c r="J66" s="12">
        <f t="shared" si="6"/>
        <v>2.6</v>
      </c>
      <c r="K66" s="14">
        <v>1.5</v>
      </c>
      <c r="L66" s="15">
        <v>1.1000000000000001</v>
      </c>
      <c r="M66" s="9">
        <f t="shared" si="3"/>
        <v>57.692307692307686</v>
      </c>
      <c r="N66" s="3"/>
    </row>
    <row r="67" spans="1:14" ht="17.100000000000001" customHeight="1">
      <c r="A67" s="10">
        <v>64</v>
      </c>
      <c r="B67" s="4" t="s">
        <v>361</v>
      </c>
      <c r="C67" s="4" t="s">
        <v>498</v>
      </c>
      <c r="D67" s="4" t="s">
        <v>98</v>
      </c>
      <c r="E67" s="11" t="s">
        <v>499</v>
      </c>
      <c r="F67" s="11" t="s">
        <v>500</v>
      </c>
      <c r="G67" s="22">
        <f t="shared" si="4"/>
        <v>0</v>
      </c>
      <c r="H67" s="22">
        <v>2.4</v>
      </c>
      <c r="I67" s="21">
        <f t="shared" si="5"/>
        <v>2.4</v>
      </c>
      <c r="J67" s="12">
        <f t="shared" si="6"/>
        <v>2.4</v>
      </c>
      <c r="K67" s="14">
        <v>1.2</v>
      </c>
      <c r="L67" s="15">
        <v>1.2</v>
      </c>
      <c r="M67" s="9">
        <f t="shared" si="3"/>
        <v>50</v>
      </c>
      <c r="N67" s="3"/>
    </row>
    <row r="68" spans="1:14" ht="17.100000000000001" customHeight="1">
      <c r="A68" s="10">
        <v>65</v>
      </c>
      <c r="B68" s="4" t="s">
        <v>361</v>
      </c>
      <c r="C68" s="4" t="s">
        <v>501</v>
      </c>
      <c r="D68" s="4" t="s">
        <v>99</v>
      </c>
      <c r="E68" s="11" t="s">
        <v>502</v>
      </c>
      <c r="F68" s="11" t="s">
        <v>503</v>
      </c>
      <c r="G68" s="22">
        <f t="shared" si="4"/>
        <v>0</v>
      </c>
      <c r="H68" s="22">
        <v>2.5</v>
      </c>
      <c r="I68" s="21">
        <f t="shared" si="5"/>
        <v>2.5</v>
      </c>
      <c r="J68" s="12">
        <f t="shared" si="6"/>
        <v>2.5</v>
      </c>
      <c r="K68" s="14">
        <v>2.5</v>
      </c>
      <c r="L68" s="15">
        <v>0</v>
      </c>
      <c r="M68" s="9">
        <f t="shared" si="3"/>
        <v>100</v>
      </c>
      <c r="N68" s="3"/>
    </row>
    <row r="69" spans="1:14" ht="17.100000000000001" customHeight="1">
      <c r="A69" s="10">
        <v>66</v>
      </c>
      <c r="B69" s="4" t="s">
        <v>361</v>
      </c>
      <c r="C69" s="4" t="s">
        <v>504</v>
      </c>
      <c r="D69" s="4" t="s">
        <v>100</v>
      </c>
      <c r="E69" s="11" t="s">
        <v>505</v>
      </c>
      <c r="F69" s="11" t="s">
        <v>506</v>
      </c>
      <c r="G69" s="22">
        <f t="shared" si="4"/>
        <v>0</v>
      </c>
      <c r="H69" s="22">
        <v>1</v>
      </c>
      <c r="I69" s="21">
        <f t="shared" si="5"/>
        <v>1</v>
      </c>
      <c r="J69" s="12">
        <f t="shared" si="6"/>
        <v>1</v>
      </c>
      <c r="K69" s="14">
        <v>1</v>
      </c>
      <c r="L69" s="15">
        <v>0</v>
      </c>
      <c r="M69" s="9">
        <f t="shared" ref="M69:M132" si="7">K69/I69*100</f>
        <v>100</v>
      </c>
      <c r="N69" s="3"/>
    </row>
    <row r="70" spans="1:14" ht="17.100000000000001" customHeight="1">
      <c r="A70" s="10">
        <v>67</v>
      </c>
      <c r="B70" s="4" t="s">
        <v>361</v>
      </c>
      <c r="C70" s="4" t="s">
        <v>507</v>
      </c>
      <c r="D70" s="4" t="s">
        <v>101</v>
      </c>
      <c r="E70" s="11" t="s">
        <v>508</v>
      </c>
      <c r="F70" s="11" t="s">
        <v>509</v>
      </c>
      <c r="G70" s="22">
        <f t="shared" si="4"/>
        <v>0</v>
      </c>
      <c r="H70" s="22">
        <v>4</v>
      </c>
      <c r="I70" s="21">
        <f t="shared" si="5"/>
        <v>4</v>
      </c>
      <c r="J70" s="12">
        <f t="shared" si="6"/>
        <v>4</v>
      </c>
      <c r="K70" s="14">
        <v>1.2</v>
      </c>
      <c r="L70" s="15">
        <v>2.8</v>
      </c>
      <c r="M70" s="9">
        <f t="shared" si="7"/>
        <v>30</v>
      </c>
      <c r="N70" s="3"/>
    </row>
    <row r="71" spans="1:14" ht="17.100000000000001" customHeight="1">
      <c r="A71" s="10">
        <v>68</v>
      </c>
      <c r="B71" s="4" t="s">
        <v>361</v>
      </c>
      <c r="C71" s="4" t="s">
        <v>510</v>
      </c>
      <c r="D71" s="4" t="s">
        <v>102</v>
      </c>
      <c r="E71" s="11" t="s">
        <v>511</v>
      </c>
      <c r="F71" s="11" t="s">
        <v>512</v>
      </c>
      <c r="G71" s="22">
        <f t="shared" si="4"/>
        <v>0</v>
      </c>
      <c r="H71" s="22">
        <v>0.2</v>
      </c>
      <c r="I71" s="21">
        <f t="shared" si="5"/>
        <v>0.2</v>
      </c>
      <c r="J71" s="12">
        <f t="shared" si="6"/>
        <v>0.2</v>
      </c>
      <c r="K71" s="14">
        <v>0.2</v>
      </c>
      <c r="L71" s="15">
        <v>0</v>
      </c>
      <c r="M71" s="9">
        <f t="shared" si="7"/>
        <v>100</v>
      </c>
      <c r="N71" s="3"/>
    </row>
    <row r="72" spans="1:14" ht="17.100000000000001" customHeight="1">
      <c r="A72" s="10">
        <v>69</v>
      </c>
      <c r="B72" s="4" t="s">
        <v>361</v>
      </c>
      <c r="C72" s="4" t="s">
        <v>513</v>
      </c>
      <c r="D72" s="4" t="s">
        <v>103</v>
      </c>
      <c r="E72" s="11" t="s">
        <v>514</v>
      </c>
      <c r="F72" s="11" t="s">
        <v>515</v>
      </c>
      <c r="G72" s="22">
        <f t="shared" si="4"/>
        <v>0</v>
      </c>
      <c r="H72" s="22">
        <v>1</v>
      </c>
      <c r="I72" s="21">
        <f t="shared" si="5"/>
        <v>1</v>
      </c>
      <c r="J72" s="12">
        <f t="shared" si="6"/>
        <v>1</v>
      </c>
      <c r="K72" s="14">
        <v>1</v>
      </c>
      <c r="L72" s="15">
        <v>0</v>
      </c>
      <c r="M72" s="9">
        <f t="shared" si="7"/>
        <v>100</v>
      </c>
      <c r="N72" s="3"/>
    </row>
    <row r="73" spans="1:14" ht="17.100000000000001" customHeight="1">
      <c r="A73" s="10">
        <v>70</v>
      </c>
      <c r="B73" s="4" t="s">
        <v>361</v>
      </c>
      <c r="C73" s="4" t="s">
        <v>516</v>
      </c>
      <c r="D73" s="4" t="s">
        <v>104</v>
      </c>
      <c r="E73" s="11" t="s">
        <v>517</v>
      </c>
      <c r="F73" s="11" t="s">
        <v>518</v>
      </c>
      <c r="G73" s="22">
        <f t="shared" si="4"/>
        <v>0</v>
      </c>
      <c r="H73" s="22">
        <v>1.6</v>
      </c>
      <c r="I73" s="21">
        <f t="shared" si="5"/>
        <v>1.6</v>
      </c>
      <c r="J73" s="12">
        <f t="shared" si="6"/>
        <v>1.6</v>
      </c>
      <c r="K73" s="14">
        <v>1.6</v>
      </c>
      <c r="L73" s="15">
        <v>0</v>
      </c>
      <c r="M73" s="9">
        <f t="shared" si="7"/>
        <v>100</v>
      </c>
      <c r="N73" s="3"/>
    </row>
    <row r="74" spans="1:14" ht="17.100000000000001" customHeight="1">
      <c r="A74" s="10">
        <v>71</v>
      </c>
      <c r="B74" s="4" t="s">
        <v>361</v>
      </c>
      <c r="C74" s="4" t="s">
        <v>519</v>
      </c>
      <c r="D74" s="4" t="s">
        <v>105</v>
      </c>
      <c r="E74" s="11" t="s">
        <v>520</v>
      </c>
      <c r="F74" s="11" t="s">
        <v>521</v>
      </c>
      <c r="G74" s="22">
        <f t="shared" si="4"/>
        <v>0</v>
      </c>
      <c r="H74" s="22">
        <v>2.2999999999999998</v>
      </c>
      <c r="I74" s="21">
        <f t="shared" si="5"/>
        <v>2.2999999999999998</v>
      </c>
      <c r="J74" s="12">
        <f t="shared" si="6"/>
        <v>2.2999999999999998</v>
      </c>
      <c r="K74" s="14">
        <v>2.2999999999999998</v>
      </c>
      <c r="L74" s="15">
        <v>0</v>
      </c>
      <c r="M74" s="9">
        <f t="shared" si="7"/>
        <v>100</v>
      </c>
      <c r="N74" s="3"/>
    </row>
    <row r="75" spans="1:14" ht="17.100000000000001" customHeight="1">
      <c r="A75" s="10">
        <v>72</v>
      </c>
      <c r="B75" s="4" t="s">
        <v>361</v>
      </c>
      <c r="C75" s="4" t="s">
        <v>522</v>
      </c>
      <c r="D75" s="4" t="s">
        <v>106</v>
      </c>
      <c r="E75" s="11" t="s">
        <v>523</v>
      </c>
      <c r="F75" s="11" t="s">
        <v>524</v>
      </c>
      <c r="G75" s="22">
        <f t="shared" si="4"/>
        <v>0</v>
      </c>
      <c r="H75" s="22">
        <v>1.6</v>
      </c>
      <c r="I75" s="21">
        <f t="shared" si="5"/>
        <v>1.6</v>
      </c>
      <c r="J75" s="12">
        <f t="shared" si="6"/>
        <v>1.6</v>
      </c>
      <c r="K75" s="14">
        <v>1.6</v>
      </c>
      <c r="L75" s="15">
        <v>0</v>
      </c>
      <c r="M75" s="9">
        <f t="shared" si="7"/>
        <v>100</v>
      </c>
      <c r="N75" s="3"/>
    </row>
    <row r="76" spans="1:14" ht="17.100000000000001" customHeight="1">
      <c r="A76" s="10">
        <v>73</v>
      </c>
      <c r="B76" s="4" t="s">
        <v>361</v>
      </c>
      <c r="C76" s="4" t="s">
        <v>525</v>
      </c>
      <c r="D76" s="4" t="s">
        <v>107</v>
      </c>
      <c r="E76" s="11" t="s">
        <v>526</v>
      </c>
      <c r="F76" s="11" t="s">
        <v>527</v>
      </c>
      <c r="G76" s="22">
        <f t="shared" si="4"/>
        <v>0</v>
      </c>
      <c r="H76" s="22">
        <v>2.2999999999999998</v>
      </c>
      <c r="I76" s="21">
        <f t="shared" si="5"/>
        <v>2.2999999999999998</v>
      </c>
      <c r="J76" s="12">
        <f t="shared" si="6"/>
        <v>2.2999999999999998</v>
      </c>
      <c r="K76" s="14">
        <v>2.2999999999999998</v>
      </c>
      <c r="L76" s="15">
        <v>0</v>
      </c>
      <c r="M76" s="9">
        <f t="shared" si="7"/>
        <v>100</v>
      </c>
      <c r="N76" s="3"/>
    </row>
    <row r="77" spans="1:14" ht="17.100000000000001" customHeight="1">
      <c r="A77" s="10">
        <v>74</v>
      </c>
      <c r="B77" s="4" t="s">
        <v>361</v>
      </c>
      <c r="C77" s="4" t="s">
        <v>528</v>
      </c>
      <c r="D77" s="4" t="s">
        <v>108</v>
      </c>
      <c r="E77" s="11" t="s">
        <v>529</v>
      </c>
      <c r="F77" s="11" t="s">
        <v>530</v>
      </c>
      <c r="G77" s="22">
        <f t="shared" si="4"/>
        <v>0</v>
      </c>
      <c r="H77" s="22">
        <v>1.8</v>
      </c>
      <c r="I77" s="21">
        <f t="shared" si="5"/>
        <v>1.7999999999999998</v>
      </c>
      <c r="J77" s="12">
        <f t="shared" si="6"/>
        <v>1.7999999999999998</v>
      </c>
      <c r="K77" s="14">
        <v>0.6</v>
      </c>
      <c r="L77" s="15">
        <v>1.2</v>
      </c>
      <c r="M77" s="9">
        <f t="shared" si="7"/>
        <v>33.333333333333336</v>
      </c>
      <c r="N77" s="3"/>
    </row>
    <row r="78" spans="1:14" ht="17.100000000000001" customHeight="1">
      <c r="A78" s="10">
        <v>75</v>
      </c>
      <c r="B78" s="4" t="s">
        <v>361</v>
      </c>
      <c r="C78" s="4" t="s">
        <v>531</v>
      </c>
      <c r="D78" s="4" t="s">
        <v>109</v>
      </c>
      <c r="E78" s="11" t="s">
        <v>532</v>
      </c>
      <c r="F78" s="11" t="s">
        <v>533</v>
      </c>
      <c r="G78" s="22">
        <f t="shared" si="4"/>
        <v>0</v>
      </c>
      <c r="H78" s="22">
        <v>1.1000000000000001</v>
      </c>
      <c r="I78" s="21">
        <f t="shared" si="5"/>
        <v>1.1000000000000001</v>
      </c>
      <c r="J78" s="12">
        <f t="shared" si="6"/>
        <v>1.1000000000000001</v>
      </c>
      <c r="K78" s="14">
        <v>1.1000000000000001</v>
      </c>
      <c r="L78" s="15">
        <v>0</v>
      </c>
      <c r="M78" s="9">
        <f t="shared" si="7"/>
        <v>100</v>
      </c>
      <c r="N78" s="3"/>
    </row>
    <row r="79" spans="1:14" ht="17.100000000000001" customHeight="1">
      <c r="A79" s="10">
        <v>76</v>
      </c>
      <c r="B79" s="4" t="s">
        <v>361</v>
      </c>
      <c r="C79" s="4" t="s">
        <v>534</v>
      </c>
      <c r="D79" s="4" t="s">
        <v>110</v>
      </c>
      <c r="E79" s="11" t="s">
        <v>535</v>
      </c>
      <c r="F79" s="11" t="s">
        <v>536</v>
      </c>
      <c r="G79" s="22">
        <f t="shared" si="4"/>
        <v>0</v>
      </c>
      <c r="H79" s="22">
        <v>2.5</v>
      </c>
      <c r="I79" s="21">
        <f t="shared" si="5"/>
        <v>2.5</v>
      </c>
      <c r="J79" s="12">
        <f t="shared" si="6"/>
        <v>2.5</v>
      </c>
      <c r="K79" s="14">
        <v>2.5</v>
      </c>
      <c r="L79" s="15">
        <v>0</v>
      </c>
      <c r="M79" s="9">
        <f t="shared" si="7"/>
        <v>100</v>
      </c>
      <c r="N79" s="3"/>
    </row>
    <row r="80" spans="1:14" ht="17.100000000000001" customHeight="1">
      <c r="A80" s="10">
        <v>77</v>
      </c>
      <c r="B80" s="4" t="s">
        <v>361</v>
      </c>
      <c r="C80" s="4" t="s">
        <v>537</v>
      </c>
      <c r="D80" s="4" t="s">
        <v>111</v>
      </c>
      <c r="E80" s="11" t="s">
        <v>538</v>
      </c>
      <c r="F80" s="11" t="s">
        <v>539</v>
      </c>
      <c r="G80" s="22">
        <f t="shared" si="4"/>
        <v>0</v>
      </c>
      <c r="H80" s="22">
        <v>2.8</v>
      </c>
      <c r="I80" s="21">
        <f t="shared" si="5"/>
        <v>2.8</v>
      </c>
      <c r="J80" s="12">
        <f t="shared" si="6"/>
        <v>2.8</v>
      </c>
      <c r="K80" s="14">
        <v>2.8</v>
      </c>
      <c r="L80" s="15">
        <v>0</v>
      </c>
      <c r="M80" s="9">
        <f t="shared" si="7"/>
        <v>100</v>
      </c>
      <c r="N80" s="3"/>
    </row>
    <row r="81" spans="1:14" ht="17.100000000000001" customHeight="1">
      <c r="A81" s="10">
        <v>78</v>
      </c>
      <c r="B81" s="4" t="s">
        <v>361</v>
      </c>
      <c r="C81" s="4" t="s">
        <v>540</v>
      </c>
      <c r="D81" s="4" t="s">
        <v>112</v>
      </c>
      <c r="E81" s="11" t="s">
        <v>541</v>
      </c>
      <c r="F81" s="11" t="s">
        <v>542</v>
      </c>
      <c r="G81" s="22">
        <f t="shared" si="4"/>
        <v>0</v>
      </c>
      <c r="H81" s="22">
        <v>1.6</v>
      </c>
      <c r="I81" s="21">
        <f t="shared" si="5"/>
        <v>1.6</v>
      </c>
      <c r="J81" s="12">
        <f t="shared" si="6"/>
        <v>1.6</v>
      </c>
      <c r="K81" s="14">
        <v>1.6</v>
      </c>
      <c r="L81" s="15">
        <v>0</v>
      </c>
      <c r="M81" s="9">
        <f t="shared" si="7"/>
        <v>100</v>
      </c>
      <c r="N81" s="3"/>
    </row>
    <row r="82" spans="1:14" ht="17.100000000000001" customHeight="1">
      <c r="A82" s="10">
        <v>79</v>
      </c>
      <c r="B82" s="4" t="s">
        <v>361</v>
      </c>
      <c r="C82" s="4" t="s">
        <v>543</v>
      </c>
      <c r="D82" s="4" t="s">
        <v>113</v>
      </c>
      <c r="E82" s="11" t="s">
        <v>544</v>
      </c>
      <c r="F82" s="11" t="s">
        <v>545</v>
      </c>
      <c r="G82" s="22">
        <f t="shared" si="4"/>
        <v>0</v>
      </c>
      <c r="H82" s="22">
        <v>2.9</v>
      </c>
      <c r="I82" s="21">
        <f t="shared" si="5"/>
        <v>2.9</v>
      </c>
      <c r="J82" s="12">
        <f t="shared" si="6"/>
        <v>2.9</v>
      </c>
      <c r="K82" s="14">
        <v>2.9</v>
      </c>
      <c r="L82" s="15">
        <v>0</v>
      </c>
      <c r="M82" s="9">
        <f t="shared" si="7"/>
        <v>100</v>
      </c>
      <c r="N82" s="3"/>
    </row>
    <row r="83" spans="1:14" ht="17.100000000000001" customHeight="1">
      <c r="A83" s="10">
        <v>80</v>
      </c>
      <c r="B83" s="4" t="s">
        <v>361</v>
      </c>
      <c r="C83" s="4" t="s">
        <v>546</v>
      </c>
      <c r="D83" s="4" t="s">
        <v>114</v>
      </c>
      <c r="E83" s="11" t="s">
        <v>547</v>
      </c>
      <c r="F83" s="11" t="s">
        <v>548</v>
      </c>
      <c r="G83" s="22">
        <f t="shared" si="4"/>
        <v>0</v>
      </c>
      <c r="H83" s="22">
        <v>2</v>
      </c>
      <c r="I83" s="21">
        <f t="shared" si="5"/>
        <v>2</v>
      </c>
      <c r="J83" s="12">
        <f t="shared" si="6"/>
        <v>2</v>
      </c>
      <c r="K83" s="14">
        <v>2</v>
      </c>
      <c r="L83" s="15">
        <v>0</v>
      </c>
      <c r="M83" s="9">
        <f t="shared" si="7"/>
        <v>100</v>
      </c>
      <c r="N83" s="3"/>
    </row>
    <row r="84" spans="1:14" ht="17.100000000000001" customHeight="1">
      <c r="A84" s="10">
        <v>81</v>
      </c>
      <c r="B84" s="4" t="s">
        <v>361</v>
      </c>
      <c r="C84" s="4" t="s">
        <v>549</v>
      </c>
      <c r="D84" s="4" t="s">
        <v>115</v>
      </c>
      <c r="E84" s="11" t="s">
        <v>550</v>
      </c>
      <c r="F84" s="11" t="s">
        <v>551</v>
      </c>
      <c r="G84" s="22">
        <f t="shared" si="4"/>
        <v>0</v>
      </c>
      <c r="H84" s="22">
        <v>1.5</v>
      </c>
      <c r="I84" s="21">
        <f t="shared" si="5"/>
        <v>1.5</v>
      </c>
      <c r="J84" s="12">
        <f t="shared" si="6"/>
        <v>1.5</v>
      </c>
      <c r="K84" s="14">
        <v>1.5</v>
      </c>
      <c r="L84" s="15">
        <v>0</v>
      </c>
      <c r="M84" s="9">
        <f t="shared" si="7"/>
        <v>100</v>
      </c>
      <c r="N84" s="3"/>
    </row>
    <row r="85" spans="1:14" ht="17.100000000000001" customHeight="1">
      <c r="A85" s="10">
        <v>82</v>
      </c>
      <c r="B85" s="4" t="s">
        <v>361</v>
      </c>
      <c r="C85" s="4" t="s">
        <v>552</v>
      </c>
      <c r="D85" s="4" t="s">
        <v>116</v>
      </c>
      <c r="E85" s="11" t="s">
        <v>553</v>
      </c>
      <c r="F85" s="11" t="s">
        <v>554</v>
      </c>
      <c r="G85" s="22">
        <f t="shared" si="4"/>
        <v>0</v>
      </c>
      <c r="H85" s="22">
        <v>2.1</v>
      </c>
      <c r="I85" s="21">
        <f t="shared" si="5"/>
        <v>2.1</v>
      </c>
      <c r="J85" s="12">
        <f t="shared" si="6"/>
        <v>2.1</v>
      </c>
      <c r="K85" s="14">
        <v>2.1</v>
      </c>
      <c r="L85" s="15">
        <v>0</v>
      </c>
      <c r="M85" s="9">
        <f t="shared" si="7"/>
        <v>100</v>
      </c>
      <c r="N85" s="3"/>
    </row>
    <row r="86" spans="1:14" ht="17.100000000000001" customHeight="1">
      <c r="A86" s="10">
        <v>83</v>
      </c>
      <c r="B86" s="4" t="s">
        <v>361</v>
      </c>
      <c r="C86" s="4" t="s">
        <v>555</v>
      </c>
      <c r="D86" s="4" t="s">
        <v>117</v>
      </c>
      <c r="E86" s="11" t="s">
        <v>556</v>
      </c>
      <c r="F86" s="11" t="s">
        <v>557</v>
      </c>
      <c r="G86" s="22">
        <f t="shared" si="4"/>
        <v>0</v>
      </c>
      <c r="H86" s="22">
        <v>1.5</v>
      </c>
      <c r="I86" s="21">
        <f t="shared" si="5"/>
        <v>1.5</v>
      </c>
      <c r="J86" s="12">
        <f t="shared" si="6"/>
        <v>1.5</v>
      </c>
      <c r="K86" s="14">
        <v>1.5</v>
      </c>
      <c r="L86" s="15">
        <v>0</v>
      </c>
      <c r="M86" s="9">
        <f t="shared" si="7"/>
        <v>100</v>
      </c>
      <c r="N86" s="3"/>
    </row>
    <row r="87" spans="1:14" ht="17.100000000000001" customHeight="1">
      <c r="A87" s="10">
        <v>84</v>
      </c>
      <c r="B87" s="4" t="s">
        <v>361</v>
      </c>
      <c r="C87" s="4" t="s">
        <v>558</v>
      </c>
      <c r="D87" s="4" t="s">
        <v>118</v>
      </c>
      <c r="E87" s="11" t="s">
        <v>559</v>
      </c>
      <c r="F87" s="11" t="s">
        <v>560</v>
      </c>
      <c r="G87" s="22">
        <f t="shared" si="4"/>
        <v>0</v>
      </c>
      <c r="H87" s="22">
        <v>2.2000000000000002</v>
      </c>
      <c r="I87" s="21">
        <f t="shared" si="5"/>
        <v>2.2000000000000002</v>
      </c>
      <c r="J87" s="12">
        <f t="shared" si="6"/>
        <v>2.2000000000000002</v>
      </c>
      <c r="K87" s="14">
        <v>2.2000000000000002</v>
      </c>
      <c r="L87" s="15">
        <v>0</v>
      </c>
      <c r="M87" s="9">
        <f t="shared" si="7"/>
        <v>100</v>
      </c>
      <c r="N87" s="3"/>
    </row>
    <row r="88" spans="1:14" ht="17.100000000000001" customHeight="1">
      <c r="A88" s="10">
        <v>85</v>
      </c>
      <c r="B88" s="4" t="s">
        <v>361</v>
      </c>
      <c r="C88" s="4" t="s">
        <v>561</v>
      </c>
      <c r="D88" s="4" t="s">
        <v>119</v>
      </c>
      <c r="E88" s="11" t="s">
        <v>562</v>
      </c>
      <c r="F88" s="11" t="s">
        <v>563</v>
      </c>
      <c r="G88" s="22">
        <f t="shared" si="4"/>
        <v>0</v>
      </c>
      <c r="H88" s="22">
        <v>1.2</v>
      </c>
      <c r="I88" s="21">
        <f t="shared" si="5"/>
        <v>1.2</v>
      </c>
      <c r="J88" s="12">
        <f t="shared" si="6"/>
        <v>1.2</v>
      </c>
      <c r="K88" s="14">
        <v>1.2</v>
      </c>
      <c r="L88" s="15">
        <v>0</v>
      </c>
      <c r="M88" s="9">
        <f t="shared" si="7"/>
        <v>100</v>
      </c>
      <c r="N88" s="3"/>
    </row>
    <row r="89" spans="1:14" ht="17.100000000000001" customHeight="1">
      <c r="A89" s="10">
        <v>86</v>
      </c>
      <c r="B89" s="4" t="s">
        <v>361</v>
      </c>
      <c r="C89" s="4" t="s">
        <v>564</v>
      </c>
      <c r="D89" s="4" t="s">
        <v>120</v>
      </c>
      <c r="E89" s="11" t="s">
        <v>565</v>
      </c>
      <c r="F89" s="11" t="s">
        <v>566</v>
      </c>
      <c r="G89" s="22">
        <f t="shared" si="4"/>
        <v>0</v>
      </c>
      <c r="H89" s="22">
        <v>3.7</v>
      </c>
      <c r="I89" s="21">
        <f t="shared" si="5"/>
        <v>3.7</v>
      </c>
      <c r="J89" s="12">
        <f t="shared" si="6"/>
        <v>3.7</v>
      </c>
      <c r="K89" s="14">
        <v>3.7</v>
      </c>
      <c r="L89" s="15">
        <v>0</v>
      </c>
      <c r="M89" s="9">
        <f t="shared" si="7"/>
        <v>100</v>
      </c>
      <c r="N89" s="3"/>
    </row>
    <row r="90" spans="1:14" ht="17.100000000000001" customHeight="1">
      <c r="A90" s="10">
        <v>87</v>
      </c>
      <c r="B90" s="4" t="s">
        <v>361</v>
      </c>
      <c r="C90" s="4" t="s">
        <v>567</v>
      </c>
      <c r="D90" s="4" t="s">
        <v>121</v>
      </c>
      <c r="E90" s="11" t="s">
        <v>568</v>
      </c>
      <c r="F90" s="11" t="s">
        <v>569</v>
      </c>
      <c r="G90" s="22">
        <f t="shared" si="4"/>
        <v>0</v>
      </c>
      <c r="H90" s="22">
        <v>3.6</v>
      </c>
      <c r="I90" s="21">
        <f t="shared" si="5"/>
        <v>3.6</v>
      </c>
      <c r="J90" s="12">
        <f t="shared" si="6"/>
        <v>3.6</v>
      </c>
      <c r="K90" s="14">
        <v>3.6</v>
      </c>
      <c r="L90" s="15">
        <v>0</v>
      </c>
      <c r="M90" s="9">
        <f t="shared" si="7"/>
        <v>100</v>
      </c>
      <c r="N90" s="3"/>
    </row>
    <row r="91" spans="1:14" ht="17.100000000000001" customHeight="1">
      <c r="A91" s="10">
        <v>88</v>
      </c>
      <c r="B91" s="4" t="s">
        <v>361</v>
      </c>
      <c r="C91" s="4" t="s">
        <v>570</v>
      </c>
      <c r="D91" s="4" t="s">
        <v>122</v>
      </c>
      <c r="E91" s="11" t="s">
        <v>571</v>
      </c>
      <c r="F91" s="11" t="s">
        <v>572</v>
      </c>
      <c r="G91" s="22">
        <f t="shared" si="4"/>
        <v>0</v>
      </c>
      <c r="H91" s="22">
        <v>1.2</v>
      </c>
      <c r="I91" s="21">
        <f t="shared" si="5"/>
        <v>1.2</v>
      </c>
      <c r="J91" s="12">
        <f t="shared" si="6"/>
        <v>1.2</v>
      </c>
      <c r="K91" s="14">
        <v>1.2</v>
      </c>
      <c r="L91" s="15">
        <v>0</v>
      </c>
      <c r="M91" s="9">
        <f t="shared" si="7"/>
        <v>100</v>
      </c>
      <c r="N91" s="3"/>
    </row>
    <row r="92" spans="1:14" ht="17.100000000000001" customHeight="1">
      <c r="A92" s="10">
        <v>89</v>
      </c>
      <c r="B92" s="4" t="s">
        <v>361</v>
      </c>
      <c r="C92" s="4" t="s">
        <v>573</v>
      </c>
      <c r="D92" s="4" t="s">
        <v>123</v>
      </c>
      <c r="E92" s="11" t="s">
        <v>574</v>
      </c>
      <c r="F92" s="11" t="s">
        <v>575</v>
      </c>
      <c r="G92" s="22">
        <f t="shared" si="4"/>
        <v>0</v>
      </c>
      <c r="H92" s="22">
        <v>5.2</v>
      </c>
      <c r="I92" s="21">
        <f t="shared" si="5"/>
        <v>5.2</v>
      </c>
      <c r="J92" s="12">
        <f t="shared" si="6"/>
        <v>5.2</v>
      </c>
      <c r="K92" s="14">
        <v>5.2</v>
      </c>
      <c r="L92" s="15">
        <v>0</v>
      </c>
      <c r="M92" s="9">
        <f t="shared" si="7"/>
        <v>100</v>
      </c>
      <c r="N92" s="3"/>
    </row>
    <row r="93" spans="1:14" ht="17.100000000000001" customHeight="1">
      <c r="A93" s="10">
        <v>90</v>
      </c>
      <c r="B93" s="4" t="s">
        <v>361</v>
      </c>
      <c r="C93" s="4" t="s">
        <v>576</v>
      </c>
      <c r="D93" s="4" t="s">
        <v>124</v>
      </c>
      <c r="E93" s="11" t="s">
        <v>577</v>
      </c>
      <c r="F93" s="11" t="s">
        <v>578</v>
      </c>
      <c r="G93" s="22">
        <f t="shared" si="4"/>
        <v>0</v>
      </c>
      <c r="H93" s="22">
        <v>3.2</v>
      </c>
      <c r="I93" s="21">
        <f t="shared" si="5"/>
        <v>3.2</v>
      </c>
      <c r="J93" s="12">
        <f t="shared" si="6"/>
        <v>3.2</v>
      </c>
      <c r="K93" s="14">
        <v>3.2</v>
      </c>
      <c r="L93" s="15">
        <v>0</v>
      </c>
      <c r="M93" s="9">
        <f t="shared" si="7"/>
        <v>100</v>
      </c>
      <c r="N93" s="3"/>
    </row>
    <row r="94" spans="1:14" ht="17.100000000000001" customHeight="1">
      <c r="A94" s="10">
        <v>91</v>
      </c>
      <c r="B94" s="4" t="s">
        <v>361</v>
      </c>
      <c r="C94" s="4" t="s">
        <v>579</v>
      </c>
      <c r="D94" s="4" t="s">
        <v>125</v>
      </c>
      <c r="E94" s="11" t="s">
        <v>580</v>
      </c>
      <c r="F94" s="11" t="s">
        <v>581</v>
      </c>
      <c r="G94" s="22">
        <f t="shared" si="4"/>
        <v>0</v>
      </c>
      <c r="H94" s="22">
        <v>5.5</v>
      </c>
      <c r="I94" s="21">
        <f t="shared" si="5"/>
        <v>5.5</v>
      </c>
      <c r="J94" s="12">
        <f t="shared" si="6"/>
        <v>5.5</v>
      </c>
      <c r="K94" s="14">
        <v>3</v>
      </c>
      <c r="L94" s="15">
        <v>2.5</v>
      </c>
      <c r="M94" s="9">
        <f t="shared" si="7"/>
        <v>54.54545454545454</v>
      </c>
      <c r="N94" s="3"/>
    </row>
    <row r="95" spans="1:14" ht="17.100000000000001" customHeight="1">
      <c r="A95" s="10">
        <v>92</v>
      </c>
      <c r="B95" s="4" t="s">
        <v>361</v>
      </c>
      <c r="C95" s="4" t="s">
        <v>582</v>
      </c>
      <c r="D95" s="4" t="s">
        <v>126</v>
      </c>
      <c r="E95" s="11" t="s">
        <v>583</v>
      </c>
      <c r="F95" s="11" t="s">
        <v>584</v>
      </c>
      <c r="G95" s="22">
        <f t="shared" si="4"/>
        <v>0</v>
      </c>
      <c r="H95" s="22">
        <v>1.5</v>
      </c>
      <c r="I95" s="21">
        <f t="shared" si="5"/>
        <v>1.5</v>
      </c>
      <c r="J95" s="12">
        <f t="shared" si="6"/>
        <v>1.5</v>
      </c>
      <c r="K95" s="14">
        <v>0.7</v>
      </c>
      <c r="L95" s="15">
        <v>0.8</v>
      </c>
      <c r="M95" s="9">
        <f t="shared" si="7"/>
        <v>46.666666666666664</v>
      </c>
      <c r="N95" s="3"/>
    </row>
    <row r="96" spans="1:14" ht="17.100000000000001" customHeight="1">
      <c r="A96" s="10">
        <v>93</v>
      </c>
      <c r="B96" s="4" t="s">
        <v>361</v>
      </c>
      <c r="C96" s="4" t="s">
        <v>585</v>
      </c>
      <c r="D96" s="4" t="s">
        <v>127</v>
      </c>
      <c r="E96" s="11" t="s">
        <v>586</v>
      </c>
      <c r="F96" s="11" t="s">
        <v>587</v>
      </c>
      <c r="G96" s="22">
        <f t="shared" si="4"/>
        <v>0</v>
      </c>
      <c r="H96" s="22">
        <v>2.9</v>
      </c>
      <c r="I96" s="21">
        <f t="shared" si="5"/>
        <v>2.9</v>
      </c>
      <c r="J96" s="12">
        <f t="shared" si="6"/>
        <v>2.9</v>
      </c>
      <c r="K96" s="14">
        <v>2.9</v>
      </c>
      <c r="L96" s="15">
        <v>0</v>
      </c>
      <c r="M96" s="9">
        <f t="shared" si="7"/>
        <v>100</v>
      </c>
      <c r="N96" s="3"/>
    </row>
    <row r="97" spans="1:14" ht="17.100000000000001" customHeight="1">
      <c r="A97" s="10">
        <v>94</v>
      </c>
      <c r="B97" s="4" t="s">
        <v>361</v>
      </c>
      <c r="C97" s="4" t="s">
        <v>588</v>
      </c>
      <c r="D97" s="4" t="s">
        <v>128</v>
      </c>
      <c r="E97" s="11" t="s">
        <v>589</v>
      </c>
      <c r="F97" s="11" t="s">
        <v>590</v>
      </c>
      <c r="G97" s="22">
        <f t="shared" si="4"/>
        <v>0</v>
      </c>
      <c r="H97" s="22">
        <v>1.5</v>
      </c>
      <c r="I97" s="21">
        <f t="shared" si="5"/>
        <v>1.5</v>
      </c>
      <c r="J97" s="12">
        <f t="shared" si="6"/>
        <v>1.5</v>
      </c>
      <c r="K97" s="14">
        <v>1.5</v>
      </c>
      <c r="L97" s="15">
        <v>0</v>
      </c>
      <c r="M97" s="9">
        <f t="shared" si="7"/>
        <v>100</v>
      </c>
      <c r="N97" s="3"/>
    </row>
    <row r="98" spans="1:14" ht="17.100000000000001" customHeight="1">
      <c r="A98" s="10">
        <v>95</v>
      </c>
      <c r="B98" s="4" t="s">
        <v>361</v>
      </c>
      <c r="C98" s="4" t="s">
        <v>591</v>
      </c>
      <c r="D98" s="4" t="s">
        <v>129</v>
      </c>
      <c r="E98" s="11" t="s">
        <v>592</v>
      </c>
      <c r="F98" s="11" t="s">
        <v>593</v>
      </c>
      <c r="G98" s="22">
        <f t="shared" ref="G98:G161" si="8">I98-H98</f>
        <v>0</v>
      </c>
      <c r="H98" s="22">
        <v>1.1000000000000001</v>
      </c>
      <c r="I98" s="21">
        <f t="shared" ref="I98:I161" si="9">J98</f>
        <v>1.1000000000000001</v>
      </c>
      <c r="J98" s="12">
        <f t="shared" ref="J98:J161" si="10">K98+L98</f>
        <v>1.1000000000000001</v>
      </c>
      <c r="K98" s="14">
        <v>1.1000000000000001</v>
      </c>
      <c r="L98" s="15">
        <v>0</v>
      </c>
      <c r="M98" s="9">
        <f t="shared" si="7"/>
        <v>100</v>
      </c>
      <c r="N98" s="3"/>
    </row>
    <row r="99" spans="1:14" ht="17.100000000000001" customHeight="1">
      <c r="A99" s="10">
        <v>96</v>
      </c>
      <c r="B99" s="4" t="s">
        <v>361</v>
      </c>
      <c r="C99" s="4" t="s">
        <v>594</v>
      </c>
      <c r="D99" s="4" t="s">
        <v>130</v>
      </c>
      <c r="E99" s="11" t="s">
        <v>595</v>
      </c>
      <c r="F99" s="11" t="s">
        <v>596</v>
      </c>
      <c r="G99" s="22">
        <f t="shared" si="8"/>
        <v>0</v>
      </c>
      <c r="H99" s="22">
        <v>3.8</v>
      </c>
      <c r="I99" s="21">
        <f t="shared" si="9"/>
        <v>3.8</v>
      </c>
      <c r="J99" s="12">
        <f t="shared" si="10"/>
        <v>3.8</v>
      </c>
      <c r="K99" s="14">
        <v>0.8</v>
      </c>
      <c r="L99" s="15">
        <v>3</v>
      </c>
      <c r="M99" s="9">
        <f t="shared" si="7"/>
        <v>21.05263157894737</v>
      </c>
      <c r="N99" s="3"/>
    </row>
    <row r="100" spans="1:14" ht="17.100000000000001" customHeight="1">
      <c r="A100" s="10">
        <v>97</v>
      </c>
      <c r="B100" s="4" t="s">
        <v>361</v>
      </c>
      <c r="C100" s="4" t="s">
        <v>597</v>
      </c>
      <c r="D100" s="4" t="s">
        <v>131</v>
      </c>
      <c r="E100" s="11" t="s">
        <v>598</v>
      </c>
      <c r="F100" s="11" t="s">
        <v>599</v>
      </c>
      <c r="G100" s="22">
        <f t="shared" si="8"/>
        <v>0</v>
      </c>
      <c r="H100" s="22">
        <v>3.4</v>
      </c>
      <c r="I100" s="21">
        <f t="shared" si="9"/>
        <v>3.4</v>
      </c>
      <c r="J100" s="12">
        <f t="shared" si="10"/>
        <v>3.4</v>
      </c>
      <c r="K100" s="14">
        <v>0.4</v>
      </c>
      <c r="L100" s="15">
        <v>3</v>
      </c>
      <c r="M100" s="9">
        <f t="shared" si="7"/>
        <v>11.764705882352942</v>
      </c>
      <c r="N100" s="3"/>
    </row>
    <row r="101" spans="1:14" ht="17.100000000000001" customHeight="1">
      <c r="A101" s="10">
        <v>98</v>
      </c>
      <c r="B101" s="4" t="s">
        <v>361</v>
      </c>
      <c r="C101" s="4" t="s">
        <v>600</v>
      </c>
      <c r="D101" s="4" t="s">
        <v>132</v>
      </c>
      <c r="E101" s="11" t="s">
        <v>601</v>
      </c>
      <c r="F101" s="11" t="s">
        <v>602</v>
      </c>
      <c r="G101" s="22">
        <f t="shared" si="8"/>
        <v>0</v>
      </c>
      <c r="H101" s="22">
        <v>4.2</v>
      </c>
      <c r="I101" s="21">
        <f t="shared" si="9"/>
        <v>4.2</v>
      </c>
      <c r="J101" s="12">
        <f t="shared" si="10"/>
        <v>4.2</v>
      </c>
      <c r="K101" s="14">
        <v>4.2</v>
      </c>
      <c r="L101" s="15">
        <v>0</v>
      </c>
      <c r="M101" s="9">
        <f t="shared" si="7"/>
        <v>100</v>
      </c>
      <c r="N101" s="3"/>
    </row>
    <row r="102" spans="1:14" ht="17.100000000000001" customHeight="1">
      <c r="A102" s="10">
        <v>99</v>
      </c>
      <c r="B102" s="4" t="s">
        <v>361</v>
      </c>
      <c r="C102" s="4" t="s">
        <v>603</v>
      </c>
      <c r="D102" s="4" t="s">
        <v>133</v>
      </c>
      <c r="E102" s="11" t="s">
        <v>604</v>
      </c>
      <c r="F102" s="11" t="s">
        <v>605</v>
      </c>
      <c r="G102" s="22">
        <f t="shared" si="8"/>
        <v>0</v>
      </c>
      <c r="H102" s="22">
        <v>3.4</v>
      </c>
      <c r="I102" s="21">
        <f t="shared" si="9"/>
        <v>3.4</v>
      </c>
      <c r="J102" s="12">
        <f t="shared" si="10"/>
        <v>3.4</v>
      </c>
      <c r="K102" s="14">
        <v>3.4</v>
      </c>
      <c r="L102" s="15">
        <v>0</v>
      </c>
      <c r="M102" s="9">
        <f t="shared" si="7"/>
        <v>100</v>
      </c>
      <c r="N102" s="3"/>
    </row>
    <row r="103" spans="1:14" ht="17.100000000000001" customHeight="1">
      <c r="A103" s="10">
        <v>100</v>
      </c>
      <c r="B103" s="4" t="s">
        <v>361</v>
      </c>
      <c r="C103" s="4" t="s">
        <v>606</v>
      </c>
      <c r="D103" s="4" t="s">
        <v>134</v>
      </c>
      <c r="E103" s="11" t="s">
        <v>607</v>
      </c>
      <c r="F103" s="11" t="s">
        <v>608</v>
      </c>
      <c r="G103" s="22">
        <f t="shared" si="8"/>
        <v>0</v>
      </c>
      <c r="H103" s="22">
        <v>1.4</v>
      </c>
      <c r="I103" s="21">
        <f t="shared" si="9"/>
        <v>1.4</v>
      </c>
      <c r="J103" s="12">
        <f t="shared" si="10"/>
        <v>1.4</v>
      </c>
      <c r="K103" s="14">
        <v>1.4</v>
      </c>
      <c r="L103" s="15">
        <v>0</v>
      </c>
      <c r="M103" s="9">
        <f t="shared" si="7"/>
        <v>100</v>
      </c>
      <c r="N103" s="3"/>
    </row>
    <row r="104" spans="1:14" ht="17.100000000000001" customHeight="1">
      <c r="A104" s="10">
        <v>101</v>
      </c>
      <c r="B104" s="4" t="s">
        <v>361</v>
      </c>
      <c r="C104" s="4" t="s">
        <v>609</v>
      </c>
      <c r="D104" s="4" t="s">
        <v>135</v>
      </c>
      <c r="E104" s="11" t="s">
        <v>610</v>
      </c>
      <c r="F104" s="11" t="s">
        <v>611</v>
      </c>
      <c r="G104" s="22">
        <f t="shared" si="8"/>
        <v>0</v>
      </c>
      <c r="H104" s="22">
        <v>2.2999999999999998</v>
      </c>
      <c r="I104" s="21">
        <f t="shared" si="9"/>
        <v>2.2999999999999998</v>
      </c>
      <c r="J104" s="12">
        <f t="shared" si="10"/>
        <v>2.2999999999999998</v>
      </c>
      <c r="K104" s="14">
        <v>2.2999999999999998</v>
      </c>
      <c r="L104" s="15">
        <v>0</v>
      </c>
      <c r="M104" s="9">
        <f t="shared" si="7"/>
        <v>100</v>
      </c>
      <c r="N104" s="3"/>
    </row>
    <row r="105" spans="1:14" ht="17.100000000000001" customHeight="1">
      <c r="A105" s="10">
        <v>102</v>
      </c>
      <c r="B105" s="4" t="s">
        <v>361</v>
      </c>
      <c r="C105" s="4" t="s">
        <v>612</v>
      </c>
      <c r="D105" s="4" t="s">
        <v>136</v>
      </c>
      <c r="E105" s="11" t="s">
        <v>613</v>
      </c>
      <c r="F105" s="11" t="s">
        <v>614</v>
      </c>
      <c r="G105" s="22">
        <f t="shared" si="8"/>
        <v>0</v>
      </c>
      <c r="H105" s="22">
        <v>3.6</v>
      </c>
      <c r="I105" s="21">
        <f t="shared" si="9"/>
        <v>3.6</v>
      </c>
      <c r="J105" s="12">
        <f t="shared" si="10"/>
        <v>3.6</v>
      </c>
      <c r="K105" s="14">
        <v>3.6</v>
      </c>
      <c r="L105" s="15">
        <v>0</v>
      </c>
      <c r="M105" s="9">
        <f t="shared" si="7"/>
        <v>100</v>
      </c>
      <c r="N105" s="3"/>
    </row>
    <row r="106" spans="1:14" ht="17.100000000000001" customHeight="1">
      <c r="A106" s="10">
        <v>103</v>
      </c>
      <c r="B106" s="4" t="s">
        <v>361</v>
      </c>
      <c r="C106" s="4" t="s">
        <v>615</v>
      </c>
      <c r="D106" s="4" t="s">
        <v>137</v>
      </c>
      <c r="E106" s="11" t="s">
        <v>616</v>
      </c>
      <c r="F106" s="11" t="s">
        <v>617</v>
      </c>
      <c r="G106" s="22">
        <f t="shared" si="8"/>
        <v>0</v>
      </c>
      <c r="H106" s="22">
        <v>1.6</v>
      </c>
      <c r="I106" s="21">
        <f t="shared" si="9"/>
        <v>1.6</v>
      </c>
      <c r="J106" s="12">
        <f t="shared" si="10"/>
        <v>1.6</v>
      </c>
      <c r="K106" s="14">
        <v>1.6</v>
      </c>
      <c r="L106" s="15">
        <v>0</v>
      </c>
      <c r="M106" s="9">
        <f t="shared" si="7"/>
        <v>100</v>
      </c>
      <c r="N106" s="3"/>
    </row>
    <row r="107" spans="1:14" ht="17.100000000000001" customHeight="1">
      <c r="A107" s="10">
        <v>104</v>
      </c>
      <c r="B107" s="4" t="s">
        <v>361</v>
      </c>
      <c r="C107" s="4" t="s">
        <v>618</v>
      </c>
      <c r="D107" s="4" t="s">
        <v>138</v>
      </c>
      <c r="E107" s="11" t="s">
        <v>619</v>
      </c>
      <c r="F107" s="11" t="s">
        <v>620</v>
      </c>
      <c r="G107" s="22">
        <f t="shared" si="8"/>
        <v>0</v>
      </c>
      <c r="H107" s="22">
        <v>3.8</v>
      </c>
      <c r="I107" s="21">
        <f t="shared" si="9"/>
        <v>3.8</v>
      </c>
      <c r="J107" s="12">
        <f t="shared" si="10"/>
        <v>3.8</v>
      </c>
      <c r="K107" s="14">
        <v>3.8</v>
      </c>
      <c r="L107" s="15">
        <v>0</v>
      </c>
      <c r="M107" s="9">
        <f t="shared" si="7"/>
        <v>100</v>
      </c>
      <c r="N107" s="3"/>
    </row>
    <row r="108" spans="1:14" ht="17.100000000000001" customHeight="1">
      <c r="A108" s="10">
        <v>105</v>
      </c>
      <c r="B108" s="4" t="s">
        <v>361</v>
      </c>
      <c r="C108" s="4" t="s">
        <v>621</v>
      </c>
      <c r="D108" s="4" t="s">
        <v>139</v>
      </c>
      <c r="E108" s="11" t="s">
        <v>622</v>
      </c>
      <c r="F108" s="11" t="s">
        <v>623</v>
      </c>
      <c r="G108" s="22">
        <f t="shared" si="8"/>
        <v>0</v>
      </c>
      <c r="H108" s="22">
        <v>0.9</v>
      </c>
      <c r="I108" s="21">
        <f t="shared" si="9"/>
        <v>0.9</v>
      </c>
      <c r="J108" s="12">
        <f t="shared" si="10"/>
        <v>0.9</v>
      </c>
      <c r="K108" s="14">
        <v>0.9</v>
      </c>
      <c r="L108" s="15">
        <v>0</v>
      </c>
      <c r="M108" s="9">
        <f t="shared" si="7"/>
        <v>100</v>
      </c>
      <c r="N108" s="3"/>
    </row>
    <row r="109" spans="1:14" ht="17.100000000000001" customHeight="1">
      <c r="A109" s="10">
        <v>106</v>
      </c>
      <c r="B109" s="4" t="s">
        <v>361</v>
      </c>
      <c r="C109" s="4" t="s">
        <v>624</v>
      </c>
      <c r="D109" s="4" t="s">
        <v>140</v>
      </c>
      <c r="E109" s="11" t="s">
        <v>625</v>
      </c>
      <c r="F109" s="11" t="s">
        <v>626</v>
      </c>
      <c r="G109" s="22">
        <f t="shared" si="8"/>
        <v>0</v>
      </c>
      <c r="H109" s="22">
        <v>1.8</v>
      </c>
      <c r="I109" s="21">
        <f t="shared" si="9"/>
        <v>1.7999999999999998</v>
      </c>
      <c r="J109" s="12">
        <f t="shared" si="10"/>
        <v>1.7999999999999998</v>
      </c>
      <c r="K109" s="14">
        <v>0.6</v>
      </c>
      <c r="L109" s="15">
        <v>1.2</v>
      </c>
      <c r="M109" s="9">
        <f t="shared" si="7"/>
        <v>33.333333333333336</v>
      </c>
      <c r="N109" s="3"/>
    </row>
    <row r="110" spans="1:14" ht="17.100000000000001" customHeight="1">
      <c r="A110" s="10">
        <v>107</v>
      </c>
      <c r="B110" s="4" t="s">
        <v>361</v>
      </c>
      <c r="C110" s="4" t="s">
        <v>627</v>
      </c>
      <c r="D110" s="4" t="s">
        <v>141</v>
      </c>
      <c r="E110" s="11" t="s">
        <v>628</v>
      </c>
      <c r="F110" s="11" t="s">
        <v>629</v>
      </c>
      <c r="G110" s="22">
        <f t="shared" si="8"/>
        <v>0</v>
      </c>
      <c r="H110" s="22">
        <v>2</v>
      </c>
      <c r="I110" s="21">
        <f t="shared" si="9"/>
        <v>2</v>
      </c>
      <c r="J110" s="12">
        <f t="shared" si="10"/>
        <v>2</v>
      </c>
      <c r="K110" s="14">
        <v>1</v>
      </c>
      <c r="L110" s="15">
        <v>1</v>
      </c>
      <c r="M110" s="9">
        <f t="shared" si="7"/>
        <v>50</v>
      </c>
      <c r="N110" s="3"/>
    </row>
    <row r="111" spans="1:14" ht="17.100000000000001" customHeight="1">
      <c r="A111" s="10">
        <v>108</v>
      </c>
      <c r="B111" s="4" t="s">
        <v>361</v>
      </c>
      <c r="C111" s="4" t="s">
        <v>630</v>
      </c>
      <c r="D111" s="4" t="s">
        <v>142</v>
      </c>
      <c r="E111" s="11" t="s">
        <v>631</v>
      </c>
      <c r="F111" s="11" t="s">
        <v>632</v>
      </c>
      <c r="G111" s="22">
        <f t="shared" si="8"/>
        <v>0</v>
      </c>
      <c r="H111" s="22">
        <v>2.5</v>
      </c>
      <c r="I111" s="21">
        <f t="shared" si="9"/>
        <v>2.5</v>
      </c>
      <c r="J111" s="12">
        <f t="shared" si="10"/>
        <v>2.5</v>
      </c>
      <c r="K111" s="14">
        <v>2.5</v>
      </c>
      <c r="L111" s="15">
        <v>0</v>
      </c>
      <c r="M111" s="9">
        <f t="shared" si="7"/>
        <v>100</v>
      </c>
      <c r="N111" s="3"/>
    </row>
    <row r="112" spans="1:14" ht="17.100000000000001" customHeight="1">
      <c r="A112" s="10">
        <v>109</v>
      </c>
      <c r="B112" s="4" t="s">
        <v>361</v>
      </c>
      <c r="C112" s="4" t="s">
        <v>633</v>
      </c>
      <c r="D112" s="4" t="s">
        <v>143</v>
      </c>
      <c r="E112" s="11" t="s">
        <v>634</v>
      </c>
      <c r="F112" s="11" t="s">
        <v>635</v>
      </c>
      <c r="G112" s="22">
        <f t="shared" si="8"/>
        <v>0</v>
      </c>
      <c r="H112" s="22">
        <v>4.2</v>
      </c>
      <c r="I112" s="21">
        <f t="shared" si="9"/>
        <v>4.2</v>
      </c>
      <c r="J112" s="12">
        <f t="shared" si="10"/>
        <v>4.2</v>
      </c>
      <c r="K112" s="14">
        <v>4.2</v>
      </c>
      <c r="L112" s="15">
        <v>0</v>
      </c>
      <c r="M112" s="9">
        <f t="shared" si="7"/>
        <v>100</v>
      </c>
      <c r="N112" s="3"/>
    </row>
    <row r="113" spans="1:14" ht="17.100000000000001" customHeight="1">
      <c r="A113" s="10">
        <v>110</v>
      </c>
      <c r="B113" s="4" t="s">
        <v>361</v>
      </c>
      <c r="C113" s="4" t="s">
        <v>636</v>
      </c>
      <c r="D113" s="4" t="s">
        <v>144</v>
      </c>
      <c r="E113" s="11" t="s">
        <v>637</v>
      </c>
      <c r="F113" s="11" t="s">
        <v>638</v>
      </c>
      <c r="G113" s="22">
        <f t="shared" si="8"/>
        <v>0</v>
      </c>
      <c r="H113" s="22">
        <v>1.4</v>
      </c>
      <c r="I113" s="21">
        <f t="shared" si="9"/>
        <v>1.4</v>
      </c>
      <c r="J113" s="12">
        <f t="shared" si="10"/>
        <v>1.4</v>
      </c>
      <c r="K113" s="14">
        <v>1.4</v>
      </c>
      <c r="L113" s="15">
        <v>0</v>
      </c>
      <c r="M113" s="9">
        <f t="shared" si="7"/>
        <v>100</v>
      </c>
      <c r="N113" s="3"/>
    </row>
    <row r="114" spans="1:14" ht="17.100000000000001" customHeight="1">
      <c r="A114" s="10">
        <v>111</v>
      </c>
      <c r="B114" s="4" t="s">
        <v>361</v>
      </c>
      <c r="C114" s="4" t="s">
        <v>639</v>
      </c>
      <c r="D114" s="4" t="s">
        <v>145</v>
      </c>
      <c r="E114" s="11" t="s">
        <v>640</v>
      </c>
      <c r="F114" s="11" t="s">
        <v>641</v>
      </c>
      <c r="G114" s="22">
        <f t="shared" si="8"/>
        <v>0</v>
      </c>
      <c r="H114" s="22">
        <v>3.1</v>
      </c>
      <c r="I114" s="21">
        <f t="shared" si="9"/>
        <v>3.1</v>
      </c>
      <c r="J114" s="12">
        <f t="shared" si="10"/>
        <v>3.1</v>
      </c>
      <c r="K114" s="14">
        <v>3.1</v>
      </c>
      <c r="L114" s="15">
        <v>0</v>
      </c>
      <c r="M114" s="9">
        <f t="shared" si="7"/>
        <v>100</v>
      </c>
      <c r="N114" s="3"/>
    </row>
    <row r="115" spans="1:14" ht="17.100000000000001" customHeight="1">
      <c r="A115" s="10">
        <v>112</v>
      </c>
      <c r="B115" s="4" t="s">
        <v>361</v>
      </c>
      <c r="C115" s="4" t="s">
        <v>642</v>
      </c>
      <c r="D115" s="4" t="s">
        <v>146</v>
      </c>
      <c r="E115" s="11" t="s">
        <v>643</v>
      </c>
      <c r="F115" s="11" t="s">
        <v>644</v>
      </c>
      <c r="G115" s="22">
        <f t="shared" si="8"/>
        <v>0</v>
      </c>
      <c r="H115" s="22">
        <v>2.7</v>
      </c>
      <c r="I115" s="21">
        <f t="shared" si="9"/>
        <v>2.7</v>
      </c>
      <c r="J115" s="12">
        <f t="shared" si="10"/>
        <v>2.7</v>
      </c>
      <c r="K115" s="14">
        <v>2.7</v>
      </c>
      <c r="L115" s="15">
        <v>0</v>
      </c>
      <c r="M115" s="9">
        <f t="shared" si="7"/>
        <v>100</v>
      </c>
      <c r="N115" s="3"/>
    </row>
    <row r="116" spans="1:14" ht="17.100000000000001" customHeight="1">
      <c r="A116" s="10">
        <v>113</v>
      </c>
      <c r="B116" s="4" t="s">
        <v>361</v>
      </c>
      <c r="C116" s="4" t="s">
        <v>645</v>
      </c>
      <c r="D116" s="4" t="s">
        <v>147</v>
      </c>
      <c r="E116" s="11" t="s">
        <v>646</v>
      </c>
      <c r="F116" s="11" t="s">
        <v>647</v>
      </c>
      <c r="G116" s="22">
        <f t="shared" si="8"/>
        <v>0</v>
      </c>
      <c r="H116" s="22">
        <v>1</v>
      </c>
      <c r="I116" s="21">
        <f t="shared" si="9"/>
        <v>1</v>
      </c>
      <c r="J116" s="12">
        <f t="shared" si="10"/>
        <v>1</v>
      </c>
      <c r="K116" s="14">
        <v>1</v>
      </c>
      <c r="L116" s="15">
        <v>0</v>
      </c>
      <c r="M116" s="9">
        <f t="shared" si="7"/>
        <v>100</v>
      </c>
      <c r="N116" s="3"/>
    </row>
    <row r="117" spans="1:14" ht="17.100000000000001" customHeight="1">
      <c r="A117" s="10">
        <v>114</v>
      </c>
      <c r="B117" s="4" t="s">
        <v>361</v>
      </c>
      <c r="C117" s="4" t="s">
        <v>648</v>
      </c>
      <c r="D117" s="4" t="s">
        <v>148</v>
      </c>
      <c r="E117" s="11" t="s">
        <v>649</v>
      </c>
      <c r="F117" s="11" t="s">
        <v>650</v>
      </c>
      <c r="G117" s="22">
        <f t="shared" si="8"/>
        <v>0</v>
      </c>
      <c r="H117" s="22">
        <v>1.3</v>
      </c>
      <c r="I117" s="21">
        <f t="shared" si="9"/>
        <v>1.3</v>
      </c>
      <c r="J117" s="12">
        <f t="shared" si="10"/>
        <v>1.3</v>
      </c>
      <c r="K117" s="14">
        <v>1.3</v>
      </c>
      <c r="L117" s="15">
        <v>0</v>
      </c>
      <c r="M117" s="9">
        <f t="shared" si="7"/>
        <v>100</v>
      </c>
      <c r="N117" s="3"/>
    </row>
    <row r="118" spans="1:14" ht="17.100000000000001" customHeight="1">
      <c r="A118" s="10">
        <v>115</v>
      </c>
      <c r="B118" s="4" t="s">
        <v>361</v>
      </c>
      <c r="C118" s="4" t="s">
        <v>651</v>
      </c>
      <c r="D118" s="4" t="s">
        <v>149</v>
      </c>
      <c r="E118" s="11" t="s">
        <v>652</v>
      </c>
      <c r="F118" s="11" t="s">
        <v>653</v>
      </c>
      <c r="G118" s="22">
        <f t="shared" si="8"/>
        <v>0</v>
      </c>
      <c r="H118" s="22">
        <v>1.4</v>
      </c>
      <c r="I118" s="21">
        <f t="shared" si="9"/>
        <v>1.4</v>
      </c>
      <c r="J118" s="12">
        <f t="shared" si="10"/>
        <v>1.4</v>
      </c>
      <c r="K118" s="14">
        <v>1.4</v>
      </c>
      <c r="L118" s="15">
        <v>0</v>
      </c>
      <c r="M118" s="9">
        <f t="shared" si="7"/>
        <v>100</v>
      </c>
      <c r="N118" s="3"/>
    </row>
    <row r="119" spans="1:14" ht="17.100000000000001" customHeight="1">
      <c r="A119" s="10">
        <v>116</v>
      </c>
      <c r="B119" s="4" t="s">
        <v>361</v>
      </c>
      <c r="C119" s="4" t="s">
        <v>654</v>
      </c>
      <c r="D119" s="4" t="s">
        <v>150</v>
      </c>
      <c r="E119" s="11" t="s">
        <v>655</v>
      </c>
      <c r="F119" s="11" t="s">
        <v>656</v>
      </c>
      <c r="G119" s="22">
        <f t="shared" si="8"/>
        <v>0</v>
      </c>
      <c r="H119" s="22">
        <v>1.3</v>
      </c>
      <c r="I119" s="21">
        <f t="shared" si="9"/>
        <v>1.3</v>
      </c>
      <c r="J119" s="12">
        <f t="shared" si="10"/>
        <v>1.3</v>
      </c>
      <c r="K119" s="14">
        <v>1.3</v>
      </c>
      <c r="L119" s="15">
        <v>0</v>
      </c>
      <c r="M119" s="9">
        <f t="shared" si="7"/>
        <v>100</v>
      </c>
      <c r="N119" s="3"/>
    </row>
    <row r="120" spans="1:14" ht="17.100000000000001" customHeight="1">
      <c r="A120" s="10">
        <v>117</v>
      </c>
      <c r="B120" s="4" t="s">
        <v>361</v>
      </c>
      <c r="C120" s="4" t="s">
        <v>657</v>
      </c>
      <c r="D120" s="4" t="s">
        <v>151</v>
      </c>
      <c r="E120" s="11" t="s">
        <v>658</v>
      </c>
      <c r="F120" s="11" t="s">
        <v>659</v>
      </c>
      <c r="G120" s="22">
        <f t="shared" si="8"/>
        <v>0</v>
      </c>
      <c r="H120" s="22">
        <v>1.5</v>
      </c>
      <c r="I120" s="21">
        <f t="shared" si="9"/>
        <v>1.5</v>
      </c>
      <c r="J120" s="12">
        <f t="shared" si="10"/>
        <v>1.5</v>
      </c>
      <c r="K120" s="14">
        <v>1.5</v>
      </c>
      <c r="L120" s="15">
        <v>0</v>
      </c>
      <c r="M120" s="9">
        <f t="shared" si="7"/>
        <v>100</v>
      </c>
      <c r="N120" s="3"/>
    </row>
    <row r="121" spans="1:14" ht="17.100000000000001" customHeight="1">
      <c r="A121" s="10">
        <v>118</v>
      </c>
      <c r="B121" s="4" t="s">
        <v>361</v>
      </c>
      <c r="C121" s="4" t="s">
        <v>660</v>
      </c>
      <c r="D121" s="4" t="s">
        <v>152</v>
      </c>
      <c r="E121" s="11" t="s">
        <v>661</v>
      </c>
      <c r="F121" s="11" t="s">
        <v>662</v>
      </c>
      <c r="G121" s="22">
        <f t="shared" si="8"/>
        <v>0</v>
      </c>
      <c r="H121" s="22">
        <v>1.8</v>
      </c>
      <c r="I121" s="21">
        <f t="shared" si="9"/>
        <v>1.8</v>
      </c>
      <c r="J121" s="12">
        <f t="shared" si="10"/>
        <v>1.8</v>
      </c>
      <c r="K121" s="14">
        <v>1.8</v>
      </c>
      <c r="L121" s="15">
        <v>0</v>
      </c>
      <c r="M121" s="9">
        <f t="shared" si="7"/>
        <v>100</v>
      </c>
      <c r="N121" s="3"/>
    </row>
    <row r="122" spans="1:14" ht="17.100000000000001" customHeight="1">
      <c r="A122" s="10">
        <v>119</v>
      </c>
      <c r="B122" s="4" t="s">
        <v>361</v>
      </c>
      <c r="C122" s="4" t="s">
        <v>663</v>
      </c>
      <c r="D122" s="4" t="s">
        <v>153</v>
      </c>
      <c r="E122" s="11" t="s">
        <v>664</v>
      </c>
      <c r="F122" s="11" t="s">
        <v>665</v>
      </c>
      <c r="G122" s="22">
        <f t="shared" si="8"/>
        <v>0</v>
      </c>
      <c r="H122" s="22">
        <v>2.5</v>
      </c>
      <c r="I122" s="21">
        <f t="shared" si="9"/>
        <v>2.5</v>
      </c>
      <c r="J122" s="12">
        <f t="shared" si="10"/>
        <v>2.5</v>
      </c>
      <c r="K122" s="14">
        <v>2.5</v>
      </c>
      <c r="L122" s="15">
        <v>0</v>
      </c>
      <c r="M122" s="9">
        <f t="shared" si="7"/>
        <v>100</v>
      </c>
      <c r="N122" s="3"/>
    </row>
    <row r="123" spans="1:14" ht="17.100000000000001" customHeight="1">
      <c r="A123" s="10">
        <v>120</v>
      </c>
      <c r="B123" s="4" t="s">
        <v>361</v>
      </c>
      <c r="C123" s="4" t="s">
        <v>666</v>
      </c>
      <c r="D123" s="4" t="s">
        <v>154</v>
      </c>
      <c r="E123" s="11" t="s">
        <v>667</v>
      </c>
      <c r="F123" s="11" t="s">
        <v>668</v>
      </c>
      <c r="G123" s="22">
        <f t="shared" si="8"/>
        <v>0</v>
      </c>
      <c r="H123" s="22">
        <v>2</v>
      </c>
      <c r="I123" s="21">
        <f t="shared" si="9"/>
        <v>2</v>
      </c>
      <c r="J123" s="12">
        <f t="shared" si="10"/>
        <v>2</v>
      </c>
      <c r="K123" s="14">
        <v>2</v>
      </c>
      <c r="L123" s="15">
        <v>0</v>
      </c>
      <c r="M123" s="9">
        <f t="shared" si="7"/>
        <v>100</v>
      </c>
      <c r="N123" s="3"/>
    </row>
    <row r="124" spans="1:14" ht="17.100000000000001" customHeight="1">
      <c r="A124" s="10">
        <v>121</v>
      </c>
      <c r="B124" s="4" t="s">
        <v>361</v>
      </c>
      <c r="C124" s="4" t="s">
        <v>486</v>
      </c>
      <c r="D124" s="4" t="s">
        <v>155</v>
      </c>
      <c r="E124" s="11" t="s">
        <v>669</v>
      </c>
      <c r="F124" s="11" t="s">
        <v>670</v>
      </c>
      <c r="G124" s="22">
        <f t="shared" si="8"/>
        <v>0</v>
      </c>
      <c r="H124" s="22">
        <v>1</v>
      </c>
      <c r="I124" s="21">
        <f t="shared" si="9"/>
        <v>1</v>
      </c>
      <c r="J124" s="12">
        <f t="shared" si="10"/>
        <v>1</v>
      </c>
      <c r="K124" s="14">
        <v>1</v>
      </c>
      <c r="L124" s="15">
        <v>0</v>
      </c>
      <c r="M124" s="9">
        <f t="shared" si="7"/>
        <v>100</v>
      </c>
      <c r="N124" s="3"/>
    </row>
    <row r="125" spans="1:14" ht="17.100000000000001" customHeight="1">
      <c r="A125" s="10">
        <v>122</v>
      </c>
      <c r="B125" s="4" t="s">
        <v>361</v>
      </c>
      <c r="C125" s="4" t="s">
        <v>671</v>
      </c>
      <c r="D125" s="4" t="s">
        <v>156</v>
      </c>
      <c r="E125" s="11" t="s">
        <v>672</v>
      </c>
      <c r="F125" s="11" t="s">
        <v>673</v>
      </c>
      <c r="G125" s="22">
        <f t="shared" si="8"/>
        <v>0</v>
      </c>
      <c r="H125" s="22">
        <v>2.7</v>
      </c>
      <c r="I125" s="21">
        <f t="shared" si="9"/>
        <v>2.7</v>
      </c>
      <c r="J125" s="12">
        <f t="shared" si="10"/>
        <v>2.7</v>
      </c>
      <c r="K125" s="14">
        <v>1.8</v>
      </c>
      <c r="L125" s="15">
        <v>0.9</v>
      </c>
      <c r="M125" s="9">
        <f t="shared" si="7"/>
        <v>66.666666666666657</v>
      </c>
      <c r="N125" s="3"/>
    </row>
    <row r="126" spans="1:14" ht="17.100000000000001" customHeight="1">
      <c r="A126" s="10">
        <v>123</v>
      </c>
      <c r="B126" s="4" t="s">
        <v>361</v>
      </c>
      <c r="C126" s="4" t="s">
        <v>674</v>
      </c>
      <c r="D126" s="4" t="s">
        <v>157</v>
      </c>
      <c r="E126" s="11" t="s">
        <v>675</v>
      </c>
      <c r="F126" s="11" t="s">
        <v>676</v>
      </c>
      <c r="G126" s="22">
        <f t="shared" si="8"/>
        <v>0</v>
      </c>
      <c r="H126" s="22">
        <v>2.4</v>
      </c>
      <c r="I126" s="21">
        <f t="shared" si="9"/>
        <v>2.4</v>
      </c>
      <c r="J126" s="12">
        <f t="shared" si="10"/>
        <v>2.4</v>
      </c>
      <c r="K126" s="14">
        <v>2.4</v>
      </c>
      <c r="L126" s="15">
        <v>0</v>
      </c>
      <c r="M126" s="9">
        <f t="shared" si="7"/>
        <v>100</v>
      </c>
      <c r="N126" s="3"/>
    </row>
    <row r="127" spans="1:14" ht="17.100000000000001" customHeight="1">
      <c r="A127" s="10">
        <v>124</v>
      </c>
      <c r="B127" s="4" t="s">
        <v>361</v>
      </c>
      <c r="C127" s="4" t="s">
        <v>677</v>
      </c>
      <c r="D127" s="4" t="s">
        <v>158</v>
      </c>
      <c r="E127" s="11" t="s">
        <v>678</v>
      </c>
      <c r="F127" s="11" t="s">
        <v>679</v>
      </c>
      <c r="G127" s="22">
        <f t="shared" si="8"/>
        <v>0</v>
      </c>
      <c r="H127" s="22">
        <v>2.6</v>
      </c>
      <c r="I127" s="21">
        <f t="shared" si="9"/>
        <v>2.6</v>
      </c>
      <c r="J127" s="12">
        <f t="shared" si="10"/>
        <v>2.6</v>
      </c>
      <c r="K127" s="14">
        <v>1.6</v>
      </c>
      <c r="L127" s="15">
        <v>1</v>
      </c>
      <c r="M127" s="9">
        <f t="shared" si="7"/>
        <v>61.53846153846154</v>
      </c>
      <c r="N127" s="3"/>
    </row>
    <row r="128" spans="1:14" ht="17.100000000000001" customHeight="1">
      <c r="A128" s="10">
        <v>125</v>
      </c>
      <c r="B128" s="4" t="s">
        <v>680</v>
      </c>
      <c r="C128" s="4" t="s">
        <v>681</v>
      </c>
      <c r="D128" s="4" t="s">
        <v>159</v>
      </c>
      <c r="E128" s="11" t="s">
        <v>682</v>
      </c>
      <c r="F128" s="11" t="s">
        <v>683</v>
      </c>
      <c r="G128" s="22">
        <f t="shared" si="8"/>
        <v>0</v>
      </c>
      <c r="H128" s="22">
        <v>1.3</v>
      </c>
      <c r="I128" s="21">
        <f t="shared" si="9"/>
        <v>1.3</v>
      </c>
      <c r="J128" s="12">
        <f t="shared" si="10"/>
        <v>1.3</v>
      </c>
      <c r="K128" s="12">
        <v>1.3</v>
      </c>
      <c r="L128" s="13">
        <v>0</v>
      </c>
      <c r="M128" s="9">
        <f t="shared" si="7"/>
        <v>100</v>
      </c>
      <c r="N128" s="3"/>
    </row>
    <row r="129" spans="1:14" ht="17.100000000000001" customHeight="1">
      <c r="A129" s="10">
        <v>126</v>
      </c>
      <c r="B129" s="4" t="s">
        <v>680</v>
      </c>
      <c r="C129" s="4" t="s">
        <v>684</v>
      </c>
      <c r="D129" s="4" t="s">
        <v>160</v>
      </c>
      <c r="E129" s="11" t="s">
        <v>685</v>
      </c>
      <c r="F129" s="11" t="s">
        <v>686</v>
      </c>
      <c r="G129" s="22">
        <f t="shared" si="8"/>
        <v>0</v>
      </c>
      <c r="H129" s="22">
        <v>1.5</v>
      </c>
      <c r="I129" s="21">
        <f t="shared" si="9"/>
        <v>1.5</v>
      </c>
      <c r="J129" s="12">
        <f t="shared" si="10"/>
        <v>1.5</v>
      </c>
      <c r="K129" s="12">
        <v>1.5</v>
      </c>
      <c r="L129" s="13">
        <v>0</v>
      </c>
      <c r="M129" s="9">
        <f t="shared" si="7"/>
        <v>100</v>
      </c>
      <c r="N129" s="3"/>
    </row>
    <row r="130" spans="1:14" ht="17.100000000000001" customHeight="1">
      <c r="A130" s="10">
        <v>127</v>
      </c>
      <c r="B130" s="4" t="s">
        <v>680</v>
      </c>
      <c r="C130" s="4" t="s">
        <v>687</v>
      </c>
      <c r="D130" s="4" t="s">
        <v>161</v>
      </c>
      <c r="E130" s="11" t="s">
        <v>688</v>
      </c>
      <c r="F130" s="11" t="s">
        <v>689</v>
      </c>
      <c r="G130" s="22">
        <f t="shared" si="8"/>
        <v>0</v>
      </c>
      <c r="H130" s="22">
        <v>1.9</v>
      </c>
      <c r="I130" s="21">
        <f t="shared" si="9"/>
        <v>1.9</v>
      </c>
      <c r="J130" s="12">
        <f t="shared" si="10"/>
        <v>1.9</v>
      </c>
      <c r="K130" s="12">
        <v>1.9</v>
      </c>
      <c r="L130" s="13">
        <v>0</v>
      </c>
      <c r="M130" s="9">
        <f t="shared" si="7"/>
        <v>100</v>
      </c>
      <c r="N130" s="3"/>
    </row>
    <row r="131" spans="1:14" ht="17.100000000000001" customHeight="1">
      <c r="A131" s="10">
        <v>128</v>
      </c>
      <c r="B131" s="4" t="s">
        <v>680</v>
      </c>
      <c r="C131" s="4" t="s">
        <v>690</v>
      </c>
      <c r="D131" s="4" t="s">
        <v>162</v>
      </c>
      <c r="E131" s="11" t="s">
        <v>691</v>
      </c>
      <c r="F131" s="11" t="s">
        <v>692</v>
      </c>
      <c r="G131" s="22">
        <f t="shared" si="8"/>
        <v>0</v>
      </c>
      <c r="H131" s="22">
        <v>1.5</v>
      </c>
      <c r="I131" s="21">
        <f t="shared" si="9"/>
        <v>1.5</v>
      </c>
      <c r="J131" s="12">
        <f t="shared" si="10"/>
        <v>1.5</v>
      </c>
      <c r="K131" s="12">
        <v>1.5</v>
      </c>
      <c r="L131" s="13">
        <v>0</v>
      </c>
      <c r="M131" s="9">
        <f t="shared" si="7"/>
        <v>100</v>
      </c>
      <c r="N131" s="3"/>
    </row>
    <row r="132" spans="1:14" ht="17.100000000000001" customHeight="1">
      <c r="A132" s="10">
        <v>129</v>
      </c>
      <c r="B132" s="4" t="s">
        <v>680</v>
      </c>
      <c r="C132" s="4" t="s">
        <v>693</v>
      </c>
      <c r="D132" s="4" t="s">
        <v>163</v>
      </c>
      <c r="E132" s="11" t="s">
        <v>694</v>
      </c>
      <c r="F132" s="11" t="s">
        <v>695</v>
      </c>
      <c r="G132" s="22">
        <f t="shared" si="8"/>
        <v>0</v>
      </c>
      <c r="H132" s="22">
        <v>1.8</v>
      </c>
      <c r="I132" s="21">
        <f t="shared" si="9"/>
        <v>1.8</v>
      </c>
      <c r="J132" s="12">
        <f t="shared" si="10"/>
        <v>1.8</v>
      </c>
      <c r="K132" s="12">
        <v>1.8</v>
      </c>
      <c r="L132" s="13">
        <v>0</v>
      </c>
      <c r="M132" s="9">
        <f t="shared" si="7"/>
        <v>100</v>
      </c>
      <c r="N132" s="3"/>
    </row>
    <row r="133" spans="1:14" ht="17.100000000000001" customHeight="1">
      <c r="A133" s="10">
        <v>130</v>
      </c>
      <c r="B133" s="4" t="s">
        <v>680</v>
      </c>
      <c r="C133" s="4" t="s">
        <v>696</v>
      </c>
      <c r="D133" s="4" t="s">
        <v>164</v>
      </c>
      <c r="E133" s="11" t="s">
        <v>697</v>
      </c>
      <c r="F133" s="11" t="s">
        <v>698</v>
      </c>
      <c r="G133" s="22">
        <f t="shared" si="8"/>
        <v>0</v>
      </c>
      <c r="H133" s="22">
        <v>1.2</v>
      </c>
      <c r="I133" s="21">
        <f t="shared" si="9"/>
        <v>1.2000000000000002</v>
      </c>
      <c r="J133" s="12">
        <f t="shared" si="10"/>
        <v>1.2000000000000002</v>
      </c>
      <c r="K133" s="12">
        <v>0.8</v>
      </c>
      <c r="L133" s="13">
        <v>0.4</v>
      </c>
      <c r="M133" s="9">
        <f t="shared" ref="M133:M196" si="11">K133/I133*100</f>
        <v>66.666666666666657</v>
      </c>
      <c r="N133" s="3"/>
    </row>
    <row r="134" spans="1:14" ht="17.100000000000001" customHeight="1">
      <c r="A134" s="10">
        <v>131</v>
      </c>
      <c r="B134" s="4" t="s">
        <v>680</v>
      </c>
      <c r="C134" s="4" t="s">
        <v>699</v>
      </c>
      <c r="D134" s="4" t="s">
        <v>165</v>
      </c>
      <c r="E134" s="11" t="s">
        <v>700</v>
      </c>
      <c r="F134" s="11" t="s">
        <v>701</v>
      </c>
      <c r="G134" s="22">
        <f t="shared" si="8"/>
        <v>0</v>
      </c>
      <c r="H134" s="22">
        <v>0.8</v>
      </c>
      <c r="I134" s="21">
        <f t="shared" si="9"/>
        <v>0.8</v>
      </c>
      <c r="J134" s="12">
        <f t="shared" si="10"/>
        <v>0.8</v>
      </c>
      <c r="K134" s="12">
        <v>0.8</v>
      </c>
      <c r="L134" s="13">
        <v>0</v>
      </c>
      <c r="M134" s="9">
        <f t="shared" si="11"/>
        <v>100</v>
      </c>
      <c r="N134" s="3"/>
    </row>
    <row r="135" spans="1:14" ht="17.100000000000001" customHeight="1">
      <c r="A135" s="10">
        <v>132</v>
      </c>
      <c r="B135" s="4" t="s">
        <v>680</v>
      </c>
      <c r="C135" s="4" t="s">
        <v>702</v>
      </c>
      <c r="D135" s="4" t="s">
        <v>166</v>
      </c>
      <c r="E135" s="11" t="s">
        <v>703</v>
      </c>
      <c r="F135" s="11" t="s">
        <v>704</v>
      </c>
      <c r="G135" s="22">
        <f t="shared" si="8"/>
        <v>0</v>
      </c>
      <c r="H135" s="22">
        <v>2.2000000000000002</v>
      </c>
      <c r="I135" s="21">
        <f t="shared" si="9"/>
        <v>2.2000000000000002</v>
      </c>
      <c r="J135" s="12">
        <f t="shared" si="10"/>
        <v>2.2000000000000002</v>
      </c>
      <c r="K135" s="12">
        <v>2.2000000000000002</v>
      </c>
      <c r="L135" s="13">
        <v>0</v>
      </c>
      <c r="M135" s="9">
        <f t="shared" si="11"/>
        <v>100</v>
      </c>
      <c r="N135" s="3"/>
    </row>
    <row r="136" spans="1:14" ht="17.100000000000001" customHeight="1">
      <c r="A136" s="10">
        <v>133</v>
      </c>
      <c r="B136" s="4" t="s">
        <v>680</v>
      </c>
      <c r="C136" s="4" t="s">
        <v>705</v>
      </c>
      <c r="D136" s="4" t="s">
        <v>167</v>
      </c>
      <c r="E136" s="11" t="s">
        <v>706</v>
      </c>
      <c r="F136" s="11" t="s">
        <v>707</v>
      </c>
      <c r="G136" s="22">
        <f t="shared" si="8"/>
        <v>0</v>
      </c>
      <c r="H136" s="22">
        <v>3</v>
      </c>
      <c r="I136" s="21">
        <f t="shared" si="9"/>
        <v>3</v>
      </c>
      <c r="J136" s="12">
        <f t="shared" si="10"/>
        <v>3</v>
      </c>
      <c r="K136" s="12">
        <v>0</v>
      </c>
      <c r="L136" s="13">
        <v>3</v>
      </c>
      <c r="M136" s="9">
        <f t="shared" si="11"/>
        <v>0</v>
      </c>
      <c r="N136" s="3"/>
    </row>
    <row r="137" spans="1:14" ht="17.100000000000001" customHeight="1">
      <c r="A137" s="10">
        <v>134</v>
      </c>
      <c r="B137" s="4" t="s">
        <v>680</v>
      </c>
      <c r="C137" s="4" t="s">
        <v>708</v>
      </c>
      <c r="D137" s="4" t="s">
        <v>168</v>
      </c>
      <c r="E137" s="11" t="s">
        <v>709</v>
      </c>
      <c r="F137" s="11" t="s">
        <v>710</v>
      </c>
      <c r="G137" s="22">
        <f t="shared" si="8"/>
        <v>0</v>
      </c>
      <c r="H137" s="22">
        <v>1.2</v>
      </c>
      <c r="I137" s="21">
        <f t="shared" si="9"/>
        <v>1.2</v>
      </c>
      <c r="J137" s="12">
        <f t="shared" si="10"/>
        <v>1.2</v>
      </c>
      <c r="K137" s="12">
        <v>1.2</v>
      </c>
      <c r="L137" s="13">
        <v>0</v>
      </c>
      <c r="M137" s="9">
        <f t="shared" si="11"/>
        <v>100</v>
      </c>
      <c r="N137" s="3"/>
    </row>
    <row r="138" spans="1:14" ht="17.100000000000001" customHeight="1">
      <c r="A138" s="10">
        <v>135</v>
      </c>
      <c r="B138" s="4" t="s">
        <v>680</v>
      </c>
      <c r="C138" s="4" t="s">
        <v>711</v>
      </c>
      <c r="D138" s="4" t="s">
        <v>169</v>
      </c>
      <c r="E138" s="11" t="s">
        <v>712</v>
      </c>
      <c r="F138" s="11" t="s">
        <v>713</v>
      </c>
      <c r="G138" s="22">
        <f t="shared" si="8"/>
        <v>0</v>
      </c>
      <c r="H138" s="22">
        <v>1.1000000000000001</v>
      </c>
      <c r="I138" s="21">
        <f t="shared" si="9"/>
        <v>1.1000000000000001</v>
      </c>
      <c r="J138" s="12">
        <f t="shared" si="10"/>
        <v>1.1000000000000001</v>
      </c>
      <c r="K138" s="12">
        <v>0.3</v>
      </c>
      <c r="L138" s="13">
        <v>0.8</v>
      </c>
      <c r="M138" s="9">
        <f t="shared" si="11"/>
        <v>27.27272727272727</v>
      </c>
      <c r="N138" s="3"/>
    </row>
    <row r="139" spans="1:14" ht="17.100000000000001" customHeight="1">
      <c r="A139" s="10">
        <v>136</v>
      </c>
      <c r="B139" s="4" t="s">
        <v>680</v>
      </c>
      <c r="C139" s="4" t="s">
        <v>714</v>
      </c>
      <c r="D139" s="4" t="s">
        <v>170</v>
      </c>
      <c r="E139" s="11" t="s">
        <v>715</v>
      </c>
      <c r="F139" s="11" t="s">
        <v>716</v>
      </c>
      <c r="G139" s="22">
        <f t="shared" si="8"/>
        <v>0</v>
      </c>
      <c r="H139" s="22">
        <v>1.3</v>
      </c>
      <c r="I139" s="21">
        <f t="shared" si="9"/>
        <v>1.3</v>
      </c>
      <c r="J139" s="12">
        <f t="shared" si="10"/>
        <v>1.3</v>
      </c>
      <c r="K139" s="12">
        <v>0</v>
      </c>
      <c r="L139" s="13">
        <v>1.3</v>
      </c>
      <c r="M139" s="9">
        <f t="shared" si="11"/>
        <v>0</v>
      </c>
      <c r="N139" s="3"/>
    </row>
    <row r="140" spans="1:14" ht="17.100000000000001" customHeight="1">
      <c r="A140" s="10">
        <v>137</v>
      </c>
      <c r="B140" s="4" t="s">
        <v>680</v>
      </c>
      <c r="C140" s="4" t="s">
        <v>717</v>
      </c>
      <c r="D140" s="4" t="s">
        <v>171</v>
      </c>
      <c r="E140" s="11" t="s">
        <v>718</v>
      </c>
      <c r="F140" s="11" t="s">
        <v>719</v>
      </c>
      <c r="G140" s="22">
        <f t="shared" si="8"/>
        <v>0</v>
      </c>
      <c r="H140" s="22">
        <v>1.4</v>
      </c>
      <c r="I140" s="21">
        <f t="shared" si="9"/>
        <v>1.4</v>
      </c>
      <c r="J140" s="12">
        <f t="shared" si="10"/>
        <v>1.4</v>
      </c>
      <c r="K140" s="12">
        <v>1.4</v>
      </c>
      <c r="L140" s="13">
        <v>0</v>
      </c>
      <c r="M140" s="9">
        <f t="shared" si="11"/>
        <v>100</v>
      </c>
      <c r="N140" s="3"/>
    </row>
    <row r="141" spans="1:14" ht="17.100000000000001" customHeight="1">
      <c r="A141" s="10">
        <v>138</v>
      </c>
      <c r="B141" s="4" t="s">
        <v>680</v>
      </c>
      <c r="C141" s="4" t="s">
        <v>720</v>
      </c>
      <c r="D141" s="4" t="s">
        <v>172</v>
      </c>
      <c r="E141" s="11" t="s">
        <v>721</v>
      </c>
      <c r="F141" s="11" t="s">
        <v>722</v>
      </c>
      <c r="G141" s="22">
        <f t="shared" si="8"/>
        <v>0</v>
      </c>
      <c r="H141" s="22">
        <v>1.2</v>
      </c>
      <c r="I141" s="21">
        <f t="shared" si="9"/>
        <v>1.2</v>
      </c>
      <c r="J141" s="12">
        <f t="shared" si="10"/>
        <v>1.2</v>
      </c>
      <c r="K141" s="12">
        <v>1.2</v>
      </c>
      <c r="L141" s="13">
        <v>0</v>
      </c>
      <c r="M141" s="9">
        <f t="shared" si="11"/>
        <v>100</v>
      </c>
      <c r="N141" s="3"/>
    </row>
    <row r="142" spans="1:14" ht="17.100000000000001" customHeight="1">
      <c r="A142" s="10">
        <v>139</v>
      </c>
      <c r="B142" s="4" t="s">
        <v>680</v>
      </c>
      <c r="C142" s="4" t="s">
        <v>723</v>
      </c>
      <c r="D142" s="4" t="s">
        <v>173</v>
      </c>
      <c r="E142" s="11" t="s">
        <v>724</v>
      </c>
      <c r="F142" s="11" t="s">
        <v>725</v>
      </c>
      <c r="G142" s="22">
        <f t="shared" si="8"/>
        <v>0</v>
      </c>
      <c r="H142" s="22">
        <v>1.9</v>
      </c>
      <c r="I142" s="21">
        <f t="shared" si="9"/>
        <v>1.9</v>
      </c>
      <c r="J142" s="12">
        <f t="shared" si="10"/>
        <v>1.9</v>
      </c>
      <c r="K142" s="12">
        <v>1.9</v>
      </c>
      <c r="L142" s="13">
        <v>0</v>
      </c>
      <c r="M142" s="9">
        <f t="shared" si="11"/>
        <v>100</v>
      </c>
      <c r="N142" s="3"/>
    </row>
    <row r="143" spans="1:14" ht="17.100000000000001" customHeight="1">
      <c r="A143" s="10">
        <v>140</v>
      </c>
      <c r="B143" s="4" t="s">
        <v>680</v>
      </c>
      <c r="C143" s="4" t="s">
        <v>726</v>
      </c>
      <c r="D143" s="4" t="s">
        <v>174</v>
      </c>
      <c r="E143" s="11" t="s">
        <v>727</v>
      </c>
      <c r="F143" s="11" t="s">
        <v>728</v>
      </c>
      <c r="G143" s="22">
        <f t="shared" si="8"/>
        <v>0</v>
      </c>
      <c r="H143" s="22">
        <v>1.5</v>
      </c>
      <c r="I143" s="21">
        <f t="shared" si="9"/>
        <v>1.5</v>
      </c>
      <c r="J143" s="12">
        <f t="shared" si="10"/>
        <v>1.5</v>
      </c>
      <c r="K143" s="12">
        <v>1.5</v>
      </c>
      <c r="L143" s="13">
        <v>0</v>
      </c>
      <c r="M143" s="9">
        <f t="shared" si="11"/>
        <v>100</v>
      </c>
      <c r="N143" s="3"/>
    </row>
    <row r="144" spans="1:14" ht="17.100000000000001" customHeight="1">
      <c r="A144" s="10">
        <v>141</v>
      </c>
      <c r="B144" s="4" t="s">
        <v>680</v>
      </c>
      <c r="C144" s="4" t="s">
        <v>729</v>
      </c>
      <c r="D144" s="4" t="s">
        <v>175</v>
      </c>
      <c r="E144" s="11" t="s">
        <v>730</v>
      </c>
      <c r="F144" s="11" t="s">
        <v>731</v>
      </c>
      <c r="G144" s="22">
        <f t="shared" si="8"/>
        <v>0</v>
      </c>
      <c r="H144" s="22">
        <v>1.2</v>
      </c>
      <c r="I144" s="21">
        <f t="shared" si="9"/>
        <v>1.2</v>
      </c>
      <c r="J144" s="12">
        <f t="shared" si="10"/>
        <v>1.2</v>
      </c>
      <c r="K144" s="12">
        <v>1.2</v>
      </c>
      <c r="L144" s="13">
        <v>0</v>
      </c>
      <c r="M144" s="9">
        <f t="shared" si="11"/>
        <v>100</v>
      </c>
      <c r="N144" s="3"/>
    </row>
    <row r="145" spans="1:14" ht="17.100000000000001" customHeight="1">
      <c r="A145" s="10">
        <v>142</v>
      </c>
      <c r="B145" s="4" t="s">
        <v>680</v>
      </c>
      <c r="C145" s="4" t="s">
        <v>732</v>
      </c>
      <c r="D145" s="4" t="s">
        <v>176</v>
      </c>
      <c r="E145" s="11" t="s">
        <v>733</v>
      </c>
      <c r="F145" s="11" t="s">
        <v>734</v>
      </c>
      <c r="G145" s="22">
        <f t="shared" si="8"/>
        <v>0</v>
      </c>
      <c r="H145" s="22">
        <v>0.7</v>
      </c>
      <c r="I145" s="21">
        <f t="shared" si="9"/>
        <v>0.7</v>
      </c>
      <c r="J145" s="12">
        <f t="shared" si="10"/>
        <v>0.7</v>
      </c>
      <c r="K145" s="12">
        <v>0.7</v>
      </c>
      <c r="L145" s="13">
        <v>0</v>
      </c>
      <c r="M145" s="9">
        <f t="shared" si="11"/>
        <v>100</v>
      </c>
      <c r="N145" s="3"/>
    </row>
    <row r="146" spans="1:14" ht="17.100000000000001" customHeight="1">
      <c r="A146" s="10">
        <v>143</v>
      </c>
      <c r="B146" s="4" t="s">
        <v>680</v>
      </c>
      <c r="C146" s="4" t="s">
        <v>735</v>
      </c>
      <c r="D146" s="4" t="s">
        <v>177</v>
      </c>
      <c r="E146" s="11" t="s">
        <v>736</v>
      </c>
      <c r="F146" s="11" t="s">
        <v>737</v>
      </c>
      <c r="G146" s="22">
        <f t="shared" si="8"/>
        <v>0</v>
      </c>
      <c r="H146" s="22">
        <v>0.9</v>
      </c>
      <c r="I146" s="21">
        <f t="shared" si="9"/>
        <v>0.9</v>
      </c>
      <c r="J146" s="12">
        <f t="shared" si="10"/>
        <v>0.9</v>
      </c>
      <c r="K146" s="12">
        <v>0.9</v>
      </c>
      <c r="L146" s="13">
        <v>0</v>
      </c>
      <c r="M146" s="9">
        <f t="shared" si="11"/>
        <v>100</v>
      </c>
      <c r="N146" s="3"/>
    </row>
    <row r="147" spans="1:14" ht="17.100000000000001" customHeight="1">
      <c r="A147" s="10">
        <v>144</v>
      </c>
      <c r="B147" s="4" t="s">
        <v>680</v>
      </c>
      <c r="C147" s="4" t="s">
        <v>738</v>
      </c>
      <c r="D147" s="4" t="s">
        <v>178</v>
      </c>
      <c r="E147" s="11" t="s">
        <v>739</v>
      </c>
      <c r="F147" s="11" t="s">
        <v>740</v>
      </c>
      <c r="G147" s="22">
        <f t="shared" si="8"/>
        <v>0</v>
      </c>
      <c r="H147" s="22">
        <v>1</v>
      </c>
      <c r="I147" s="21">
        <f t="shared" si="9"/>
        <v>1</v>
      </c>
      <c r="J147" s="12">
        <f t="shared" si="10"/>
        <v>1</v>
      </c>
      <c r="K147" s="12">
        <v>1</v>
      </c>
      <c r="L147" s="13">
        <v>0</v>
      </c>
      <c r="M147" s="9">
        <f t="shared" si="11"/>
        <v>100</v>
      </c>
      <c r="N147" s="3"/>
    </row>
    <row r="148" spans="1:14" ht="17.100000000000001" customHeight="1">
      <c r="A148" s="10">
        <v>145</v>
      </c>
      <c r="B148" s="4" t="s">
        <v>680</v>
      </c>
      <c r="C148" s="4" t="s">
        <v>741</v>
      </c>
      <c r="D148" s="4" t="s">
        <v>179</v>
      </c>
      <c r="E148" s="11" t="s">
        <v>742</v>
      </c>
      <c r="F148" s="11" t="s">
        <v>743</v>
      </c>
      <c r="G148" s="22">
        <f t="shared" si="8"/>
        <v>0</v>
      </c>
      <c r="H148" s="22">
        <v>2.1</v>
      </c>
      <c r="I148" s="21">
        <f t="shared" si="9"/>
        <v>2.1</v>
      </c>
      <c r="J148" s="12">
        <f t="shared" si="10"/>
        <v>2.1</v>
      </c>
      <c r="K148" s="12">
        <v>2.1</v>
      </c>
      <c r="L148" s="13">
        <v>0</v>
      </c>
      <c r="M148" s="9">
        <f t="shared" si="11"/>
        <v>100</v>
      </c>
      <c r="N148" s="3"/>
    </row>
    <row r="149" spans="1:14" ht="17.100000000000001" customHeight="1">
      <c r="A149" s="10">
        <v>146</v>
      </c>
      <c r="B149" s="4" t="s">
        <v>680</v>
      </c>
      <c r="C149" s="4" t="s">
        <v>744</v>
      </c>
      <c r="D149" s="4" t="s">
        <v>180</v>
      </c>
      <c r="E149" s="11" t="s">
        <v>745</v>
      </c>
      <c r="F149" s="11" t="s">
        <v>746</v>
      </c>
      <c r="G149" s="22">
        <f t="shared" si="8"/>
        <v>0</v>
      </c>
      <c r="H149" s="22">
        <v>1.4</v>
      </c>
      <c r="I149" s="21">
        <f t="shared" si="9"/>
        <v>1.4</v>
      </c>
      <c r="J149" s="12">
        <f t="shared" si="10"/>
        <v>1.4</v>
      </c>
      <c r="K149" s="12">
        <v>0.8</v>
      </c>
      <c r="L149" s="13">
        <v>0.6</v>
      </c>
      <c r="M149" s="9">
        <f t="shared" si="11"/>
        <v>57.142857142857153</v>
      </c>
      <c r="N149" s="3"/>
    </row>
    <row r="150" spans="1:14" ht="17.100000000000001" customHeight="1">
      <c r="A150" s="10">
        <v>147</v>
      </c>
      <c r="B150" s="4" t="s">
        <v>680</v>
      </c>
      <c r="C150" s="4" t="s">
        <v>747</v>
      </c>
      <c r="D150" s="4" t="s">
        <v>181</v>
      </c>
      <c r="E150" s="11" t="s">
        <v>748</v>
      </c>
      <c r="F150" s="11" t="s">
        <v>749</v>
      </c>
      <c r="G150" s="22">
        <f t="shared" si="8"/>
        <v>0</v>
      </c>
      <c r="H150" s="22">
        <v>3.2</v>
      </c>
      <c r="I150" s="21">
        <f t="shared" si="9"/>
        <v>3.2</v>
      </c>
      <c r="J150" s="12">
        <f t="shared" si="10"/>
        <v>3.2</v>
      </c>
      <c r="K150" s="12">
        <v>1.3</v>
      </c>
      <c r="L150" s="13">
        <v>1.9</v>
      </c>
      <c r="M150" s="9">
        <f t="shared" si="11"/>
        <v>40.625</v>
      </c>
      <c r="N150" s="3"/>
    </row>
    <row r="151" spans="1:14" ht="17.100000000000001" customHeight="1">
      <c r="A151" s="10">
        <v>148</v>
      </c>
      <c r="B151" s="4" t="s">
        <v>680</v>
      </c>
      <c r="C151" s="4" t="s">
        <v>750</v>
      </c>
      <c r="D151" s="4" t="s">
        <v>182</v>
      </c>
      <c r="E151" s="11" t="s">
        <v>751</v>
      </c>
      <c r="F151" s="11" t="s">
        <v>752</v>
      </c>
      <c r="G151" s="22">
        <f t="shared" si="8"/>
        <v>0</v>
      </c>
      <c r="H151" s="22">
        <v>1.9</v>
      </c>
      <c r="I151" s="21">
        <f t="shared" si="9"/>
        <v>1.9000000000000001</v>
      </c>
      <c r="J151" s="12">
        <f t="shared" si="10"/>
        <v>1.9000000000000001</v>
      </c>
      <c r="K151" s="12">
        <v>0.8</v>
      </c>
      <c r="L151" s="13">
        <v>1.1000000000000001</v>
      </c>
      <c r="M151" s="9">
        <f t="shared" si="11"/>
        <v>42.105263157894733</v>
      </c>
      <c r="N151" s="3"/>
    </row>
    <row r="152" spans="1:14" ht="17.100000000000001" customHeight="1">
      <c r="A152" s="10">
        <v>149</v>
      </c>
      <c r="B152" s="4" t="s">
        <v>680</v>
      </c>
      <c r="C152" s="4" t="s">
        <v>753</v>
      </c>
      <c r="D152" s="4" t="s">
        <v>183</v>
      </c>
      <c r="E152" s="11" t="s">
        <v>754</v>
      </c>
      <c r="F152" s="11" t="s">
        <v>755</v>
      </c>
      <c r="G152" s="22">
        <f t="shared" si="8"/>
        <v>0</v>
      </c>
      <c r="H152" s="22">
        <v>2</v>
      </c>
      <c r="I152" s="21">
        <f t="shared" si="9"/>
        <v>2</v>
      </c>
      <c r="J152" s="12">
        <f t="shared" si="10"/>
        <v>2</v>
      </c>
      <c r="K152" s="12">
        <v>1</v>
      </c>
      <c r="L152" s="13">
        <v>1</v>
      </c>
      <c r="M152" s="9">
        <f t="shared" si="11"/>
        <v>50</v>
      </c>
      <c r="N152" s="3"/>
    </row>
    <row r="153" spans="1:14" ht="17.100000000000001" customHeight="1">
      <c r="A153" s="10">
        <v>150</v>
      </c>
      <c r="B153" s="4" t="s">
        <v>680</v>
      </c>
      <c r="C153" s="4" t="s">
        <v>756</v>
      </c>
      <c r="D153" s="4" t="s">
        <v>184</v>
      </c>
      <c r="E153" s="11" t="s">
        <v>757</v>
      </c>
      <c r="F153" s="11" t="s">
        <v>758</v>
      </c>
      <c r="G153" s="22">
        <f t="shared" si="8"/>
        <v>0</v>
      </c>
      <c r="H153" s="22">
        <v>3.5</v>
      </c>
      <c r="I153" s="21">
        <f t="shared" si="9"/>
        <v>3.5</v>
      </c>
      <c r="J153" s="12">
        <f t="shared" si="10"/>
        <v>3.5</v>
      </c>
      <c r="K153" s="12">
        <v>3</v>
      </c>
      <c r="L153" s="13">
        <v>0.5</v>
      </c>
      <c r="M153" s="9">
        <f t="shared" si="11"/>
        <v>85.714285714285708</v>
      </c>
      <c r="N153" s="3"/>
    </row>
    <row r="154" spans="1:14" ht="17.100000000000001" customHeight="1">
      <c r="A154" s="10">
        <v>151</v>
      </c>
      <c r="B154" s="4" t="s">
        <v>680</v>
      </c>
      <c r="C154" s="4" t="s">
        <v>759</v>
      </c>
      <c r="D154" s="4" t="s">
        <v>185</v>
      </c>
      <c r="E154" s="11" t="s">
        <v>760</v>
      </c>
      <c r="F154" s="11" t="s">
        <v>761</v>
      </c>
      <c r="G154" s="22">
        <f t="shared" si="8"/>
        <v>0</v>
      </c>
      <c r="H154" s="22">
        <v>2.2000000000000002</v>
      </c>
      <c r="I154" s="21">
        <f t="shared" si="9"/>
        <v>2.2000000000000002</v>
      </c>
      <c r="J154" s="12">
        <f t="shared" si="10"/>
        <v>2.2000000000000002</v>
      </c>
      <c r="K154" s="12">
        <v>0.6</v>
      </c>
      <c r="L154" s="13">
        <v>1.6</v>
      </c>
      <c r="M154" s="9">
        <f t="shared" si="11"/>
        <v>27.27272727272727</v>
      </c>
      <c r="N154" s="3"/>
    </row>
    <row r="155" spans="1:14" ht="17.100000000000001" customHeight="1">
      <c r="A155" s="10">
        <v>152</v>
      </c>
      <c r="B155" s="4" t="s">
        <v>680</v>
      </c>
      <c r="C155" s="4" t="s">
        <v>762</v>
      </c>
      <c r="D155" s="4" t="s">
        <v>186</v>
      </c>
      <c r="E155" s="11" t="s">
        <v>763</v>
      </c>
      <c r="F155" s="11" t="s">
        <v>764</v>
      </c>
      <c r="G155" s="22">
        <f t="shared" si="8"/>
        <v>0</v>
      </c>
      <c r="H155" s="22">
        <v>1.2</v>
      </c>
      <c r="I155" s="21">
        <f t="shared" si="9"/>
        <v>1.2</v>
      </c>
      <c r="J155" s="12">
        <f t="shared" si="10"/>
        <v>1.2</v>
      </c>
      <c r="K155" s="12">
        <v>1.2</v>
      </c>
      <c r="L155" s="13">
        <v>0</v>
      </c>
      <c r="M155" s="9">
        <f t="shared" si="11"/>
        <v>100</v>
      </c>
      <c r="N155" s="3"/>
    </row>
    <row r="156" spans="1:14" ht="17.100000000000001" customHeight="1">
      <c r="A156" s="10">
        <v>153</v>
      </c>
      <c r="B156" s="4" t="s">
        <v>680</v>
      </c>
      <c r="C156" s="4" t="s">
        <v>765</v>
      </c>
      <c r="D156" s="4" t="s">
        <v>187</v>
      </c>
      <c r="E156" s="11" t="s">
        <v>766</v>
      </c>
      <c r="F156" s="11" t="s">
        <v>767</v>
      </c>
      <c r="G156" s="22">
        <f t="shared" si="8"/>
        <v>0</v>
      </c>
      <c r="H156" s="22">
        <v>2</v>
      </c>
      <c r="I156" s="21">
        <f t="shared" si="9"/>
        <v>2</v>
      </c>
      <c r="J156" s="12">
        <f t="shared" si="10"/>
        <v>2</v>
      </c>
      <c r="K156" s="12">
        <v>2</v>
      </c>
      <c r="L156" s="13">
        <v>0</v>
      </c>
      <c r="M156" s="9">
        <f t="shared" si="11"/>
        <v>100</v>
      </c>
      <c r="N156" s="3"/>
    </row>
    <row r="157" spans="1:14" ht="17.100000000000001" customHeight="1">
      <c r="A157" s="10">
        <v>154</v>
      </c>
      <c r="B157" s="4" t="s">
        <v>680</v>
      </c>
      <c r="C157" s="4" t="s">
        <v>768</v>
      </c>
      <c r="D157" s="4" t="s">
        <v>188</v>
      </c>
      <c r="E157" s="11" t="s">
        <v>769</v>
      </c>
      <c r="F157" s="11" t="s">
        <v>770</v>
      </c>
      <c r="G157" s="22">
        <f t="shared" si="8"/>
        <v>0</v>
      </c>
      <c r="H157" s="22">
        <v>1.9</v>
      </c>
      <c r="I157" s="21">
        <f t="shared" si="9"/>
        <v>1.9</v>
      </c>
      <c r="J157" s="12">
        <f t="shared" si="10"/>
        <v>1.9</v>
      </c>
      <c r="K157" s="12">
        <v>1.9</v>
      </c>
      <c r="L157" s="13">
        <v>0</v>
      </c>
      <c r="M157" s="9">
        <f t="shared" si="11"/>
        <v>100</v>
      </c>
      <c r="N157" s="3"/>
    </row>
    <row r="158" spans="1:14" ht="17.100000000000001" customHeight="1">
      <c r="A158" s="10">
        <v>155</v>
      </c>
      <c r="B158" s="4" t="s">
        <v>680</v>
      </c>
      <c r="C158" s="4" t="s">
        <v>771</v>
      </c>
      <c r="D158" s="4" t="s">
        <v>189</v>
      </c>
      <c r="E158" s="11" t="s">
        <v>772</v>
      </c>
      <c r="F158" s="11" t="s">
        <v>773</v>
      </c>
      <c r="G158" s="22">
        <f t="shared" si="8"/>
        <v>0</v>
      </c>
      <c r="H158" s="22">
        <v>1.3</v>
      </c>
      <c r="I158" s="21">
        <f t="shared" si="9"/>
        <v>1.3</v>
      </c>
      <c r="J158" s="12">
        <f t="shared" si="10"/>
        <v>1.3</v>
      </c>
      <c r="K158" s="12">
        <v>1.3</v>
      </c>
      <c r="L158" s="13">
        <v>0</v>
      </c>
      <c r="M158" s="9">
        <f t="shared" si="11"/>
        <v>100</v>
      </c>
      <c r="N158" s="3"/>
    </row>
    <row r="159" spans="1:14" ht="17.100000000000001" customHeight="1">
      <c r="A159" s="10">
        <v>156</v>
      </c>
      <c r="B159" s="4" t="s">
        <v>680</v>
      </c>
      <c r="C159" s="4" t="s">
        <v>774</v>
      </c>
      <c r="D159" s="4" t="s">
        <v>190</v>
      </c>
      <c r="E159" s="11" t="s">
        <v>775</v>
      </c>
      <c r="F159" s="11" t="s">
        <v>776</v>
      </c>
      <c r="G159" s="22">
        <f t="shared" si="8"/>
        <v>0</v>
      </c>
      <c r="H159" s="22">
        <v>1.8</v>
      </c>
      <c r="I159" s="21">
        <f t="shared" si="9"/>
        <v>1.8</v>
      </c>
      <c r="J159" s="12">
        <f t="shared" si="10"/>
        <v>1.8</v>
      </c>
      <c r="K159" s="12">
        <v>1.8</v>
      </c>
      <c r="L159" s="13">
        <v>0</v>
      </c>
      <c r="M159" s="9">
        <f t="shared" si="11"/>
        <v>100</v>
      </c>
      <c r="N159" s="3"/>
    </row>
    <row r="160" spans="1:14" ht="17.100000000000001" customHeight="1">
      <c r="A160" s="10">
        <v>157</v>
      </c>
      <c r="B160" s="4" t="s">
        <v>680</v>
      </c>
      <c r="C160" s="4" t="s">
        <v>777</v>
      </c>
      <c r="D160" s="4" t="s">
        <v>191</v>
      </c>
      <c r="E160" s="11" t="s">
        <v>778</v>
      </c>
      <c r="F160" s="11" t="s">
        <v>779</v>
      </c>
      <c r="G160" s="22">
        <f t="shared" si="8"/>
        <v>0</v>
      </c>
      <c r="H160" s="22">
        <v>1.6</v>
      </c>
      <c r="I160" s="21">
        <f t="shared" si="9"/>
        <v>1.6</v>
      </c>
      <c r="J160" s="12">
        <f t="shared" si="10"/>
        <v>1.6</v>
      </c>
      <c r="K160" s="12">
        <v>1.6</v>
      </c>
      <c r="L160" s="13">
        <v>0</v>
      </c>
      <c r="M160" s="9">
        <f t="shared" si="11"/>
        <v>100</v>
      </c>
      <c r="N160" s="3"/>
    </row>
    <row r="161" spans="1:14" ht="17.100000000000001" customHeight="1">
      <c r="A161" s="10">
        <v>158</v>
      </c>
      <c r="B161" s="4" t="s">
        <v>680</v>
      </c>
      <c r="C161" s="4" t="s">
        <v>780</v>
      </c>
      <c r="D161" s="4" t="s">
        <v>192</v>
      </c>
      <c r="E161" s="11" t="s">
        <v>781</v>
      </c>
      <c r="F161" s="11" t="s">
        <v>782</v>
      </c>
      <c r="G161" s="22">
        <f t="shared" si="8"/>
        <v>0</v>
      </c>
      <c r="H161" s="22">
        <v>1.3</v>
      </c>
      <c r="I161" s="21">
        <f t="shared" si="9"/>
        <v>1.3</v>
      </c>
      <c r="J161" s="12">
        <f t="shared" si="10"/>
        <v>1.3</v>
      </c>
      <c r="K161" s="12">
        <v>1.3</v>
      </c>
      <c r="L161" s="13">
        <v>0</v>
      </c>
      <c r="M161" s="9">
        <f t="shared" si="11"/>
        <v>100</v>
      </c>
      <c r="N161" s="3"/>
    </row>
    <row r="162" spans="1:14" ht="17.100000000000001" customHeight="1">
      <c r="A162" s="10">
        <v>159</v>
      </c>
      <c r="B162" s="4" t="s">
        <v>680</v>
      </c>
      <c r="C162" s="4" t="s">
        <v>783</v>
      </c>
      <c r="D162" s="4" t="s">
        <v>193</v>
      </c>
      <c r="E162" s="11" t="s">
        <v>784</v>
      </c>
      <c r="F162" s="11" t="s">
        <v>785</v>
      </c>
      <c r="G162" s="22">
        <f t="shared" ref="G162:G222" si="12">I162-H162</f>
        <v>0</v>
      </c>
      <c r="H162" s="22">
        <v>3.8</v>
      </c>
      <c r="I162" s="21">
        <f t="shared" ref="I162:I222" si="13">J162</f>
        <v>3.8</v>
      </c>
      <c r="J162" s="12">
        <f t="shared" ref="J162:J222" si="14">K162+L162</f>
        <v>3.8</v>
      </c>
      <c r="K162" s="12">
        <v>3.8</v>
      </c>
      <c r="L162" s="13">
        <v>0</v>
      </c>
      <c r="M162" s="9">
        <f t="shared" si="11"/>
        <v>100</v>
      </c>
      <c r="N162" s="3"/>
    </row>
    <row r="163" spans="1:14" ht="17.100000000000001" customHeight="1">
      <c r="A163" s="10">
        <v>160</v>
      </c>
      <c r="B163" s="4" t="s">
        <v>680</v>
      </c>
      <c r="C163" s="4" t="s">
        <v>786</v>
      </c>
      <c r="D163" s="4" t="s">
        <v>194</v>
      </c>
      <c r="E163" s="11" t="s">
        <v>787</v>
      </c>
      <c r="F163" s="11" t="s">
        <v>788</v>
      </c>
      <c r="G163" s="22">
        <f t="shared" si="12"/>
        <v>0</v>
      </c>
      <c r="H163" s="22">
        <v>3.7</v>
      </c>
      <c r="I163" s="21">
        <f t="shared" si="13"/>
        <v>3.7</v>
      </c>
      <c r="J163" s="12">
        <f t="shared" si="14"/>
        <v>3.7</v>
      </c>
      <c r="K163" s="12">
        <v>3.7</v>
      </c>
      <c r="L163" s="13">
        <v>0</v>
      </c>
      <c r="M163" s="9">
        <f t="shared" si="11"/>
        <v>100</v>
      </c>
      <c r="N163" s="3"/>
    </row>
    <row r="164" spans="1:14" ht="17.100000000000001" customHeight="1">
      <c r="A164" s="10">
        <v>161</v>
      </c>
      <c r="B164" s="4" t="s">
        <v>680</v>
      </c>
      <c r="C164" s="4" t="s">
        <v>789</v>
      </c>
      <c r="D164" s="4" t="s">
        <v>195</v>
      </c>
      <c r="E164" s="11" t="s">
        <v>790</v>
      </c>
      <c r="F164" s="11" t="s">
        <v>791</v>
      </c>
      <c r="G164" s="22">
        <f t="shared" si="12"/>
        <v>0</v>
      </c>
      <c r="H164" s="22">
        <v>1.4</v>
      </c>
      <c r="I164" s="21">
        <f t="shared" si="13"/>
        <v>1.4</v>
      </c>
      <c r="J164" s="12">
        <f t="shared" si="14"/>
        <v>1.4</v>
      </c>
      <c r="K164" s="12">
        <v>1.4</v>
      </c>
      <c r="L164" s="13">
        <v>0</v>
      </c>
      <c r="M164" s="9">
        <f t="shared" si="11"/>
        <v>100</v>
      </c>
      <c r="N164" s="3"/>
    </row>
    <row r="165" spans="1:14" ht="17.100000000000001" customHeight="1">
      <c r="A165" s="10">
        <v>162</v>
      </c>
      <c r="B165" s="4" t="s">
        <v>680</v>
      </c>
      <c r="C165" s="4" t="s">
        <v>792</v>
      </c>
      <c r="D165" s="4" t="s">
        <v>196</v>
      </c>
      <c r="E165" s="11" t="s">
        <v>793</v>
      </c>
      <c r="F165" s="11" t="s">
        <v>794</v>
      </c>
      <c r="G165" s="22">
        <f t="shared" si="12"/>
        <v>0</v>
      </c>
      <c r="H165" s="22">
        <v>4.0999999999999996</v>
      </c>
      <c r="I165" s="21">
        <f t="shared" si="13"/>
        <v>4.0999999999999996</v>
      </c>
      <c r="J165" s="12">
        <f t="shared" si="14"/>
        <v>4.0999999999999996</v>
      </c>
      <c r="K165" s="12">
        <v>4.0999999999999996</v>
      </c>
      <c r="L165" s="13">
        <v>0</v>
      </c>
      <c r="M165" s="9">
        <f t="shared" si="11"/>
        <v>100</v>
      </c>
      <c r="N165" s="3"/>
    </row>
    <row r="166" spans="1:14" ht="17.100000000000001" customHeight="1">
      <c r="A166" s="10">
        <v>163</v>
      </c>
      <c r="B166" s="4" t="s">
        <v>680</v>
      </c>
      <c r="C166" s="4" t="s">
        <v>795</v>
      </c>
      <c r="D166" s="4" t="s">
        <v>197</v>
      </c>
      <c r="E166" s="11" t="s">
        <v>796</v>
      </c>
      <c r="F166" s="11" t="s">
        <v>797</v>
      </c>
      <c r="G166" s="22">
        <f t="shared" si="12"/>
        <v>0</v>
      </c>
      <c r="H166" s="22">
        <v>1.4</v>
      </c>
      <c r="I166" s="21">
        <f t="shared" si="13"/>
        <v>1.4</v>
      </c>
      <c r="J166" s="12">
        <f t="shared" si="14"/>
        <v>1.4</v>
      </c>
      <c r="K166" s="12">
        <v>1.4</v>
      </c>
      <c r="L166" s="13">
        <v>0</v>
      </c>
      <c r="M166" s="9">
        <f t="shared" si="11"/>
        <v>100</v>
      </c>
      <c r="N166" s="3"/>
    </row>
    <row r="167" spans="1:14" ht="17.100000000000001" customHeight="1">
      <c r="A167" s="10">
        <v>164</v>
      </c>
      <c r="B167" s="4" t="s">
        <v>680</v>
      </c>
      <c r="C167" s="4" t="s">
        <v>798</v>
      </c>
      <c r="D167" s="4" t="s">
        <v>198</v>
      </c>
      <c r="E167" s="11" t="s">
        <v>799</v>
      </c>
      <c r="F167" s="11" t="s">
        <v>800</v>
      </c>
      <c r="G167" s="22">
        <f t="shared" si="12"/>
        <v>0</v>
      </c>
      <c r="H167" s="22">
        <v>1.7</v>
      </c>
      <c r="I167" s="21">
        <f t="shared" si="13"/>
        <v>1.7</v>
      </c>
      <c r="J167" s="12">
        <f t="shared" si="14"/>
        <v>1.7</v>
      </c>
      <c r="K167" s="12">
        <v>1.7</v>
      </c>
      <c r="L167" s="13">
        <v>0</v>
      </c>
      <c r="M167" s="9">
        <f t="shared" si="11"/>
        <v>100</v>
      </c>
      <c r="N167" s="3"/>
    </row>
    <row r="168" spans="1:14" ht="17.100000000000001" customHeight="1">
      <c r="A168" s="10">
        <v>165</v>
      </c>
      <c r="B168" s="4" t="s">
        <v>680</v>
      </c>
      <c r="C168" s="4" t="s">
        <v>801</v>
      </c>
      <c r="D168" s="4" t="s">
        <v>199</v>
      </c>
      <c r="E168" s="11" t="s">
        <v>802</v>
      </c>
      <c r="F168" s="11" t="s">
        <v>803</v>
      </c>
      <c r="G168" s="22">
        <f t="shared" si="12"/>
        <v>0</v>
      </c>
      <c r="H168" s="22">
        <v>3.7</v>
      </c>
      <c r="I168" s="21">
        <f t="shared" si="13"/>
        <v>3.7</v>
      </c>
      <c r="J168" s="12">
        <f t="shared" si="14"/>
        <v>3.7</v>
      </c>
      <c r="K168" s="12">
        <v>3.7</v>
      </c>
      <c r="L168" s="13">
        <v>0</v>
      </c>
      <c r="M168" s="9">
        <f t="shared" si="11"/>
        <v>100</v>
      </c>
      <c r="N168" s="3"/>
    </row>
    <row r="169" spans="1:14" ht="17.100000000000001" customHeight="1">
      <c r="A169" s="10">
        <v>166</v>
      </c>
      <c r="B169" s="4" t="s">
        <v>680</v>
      </c>
      <c r="C169" s="4" t="s">
        <v>804</v>
      </c>
      <c r="D169" s="4" t="s">
        <v>200</v>
      </c>
      <c r="E169" s="11" t="s">
        <v>1022</v>
      </c>
      <c r="F169" s="11" t="s">
        <v>1023</v>
      </c>
      <c r="G169" s="22">
        <f t="shared" si="12"/>
        <v>0</v>
      </c>
      <c r="H169" s="22">
        <v>3.6</v>
      </c>
      <c r="I169" s="21">
        <f t="shared" si="13"/>
        <v>3.6</v>
      </c>
      <c r="J169" s="12">
        <f t="shared" si="14"/>
        <v>3.6</v>
      </c>
      <c r="K169" s="12">
        <v>3.6</v>
      </c>
      <c r="L169" s="13">
        <v>0</v>
      </c>
      <c r="M169" s="9">
        <f t="shared" si="11"/>
        <v>100</v>
      </c>
      <c r="N169" s="3"/>
    </row>
    <row r="170" spans="1:14" ht="17.100000000000001" customHeight="1">
      <c r="A170" s="10">
        <v>167</v>
      </c>
      <c r="B170" s="4" t="s">
        <v>680</v>
      </c>
      <c r="C170" s="4" t="s">
        <v>805</v>
      </c>
      <c r="D170" s="4" t="s">
        <v>201</v>
      </c>
      <c r="E170" s="11" t="s">
        <v>806</v>
      </c>
      <c r="F170" s="11" t="s">
        <v>807</v>
      </c>
      <c r="G170" s="22">
        <f t="shared" si="12"/>
        <v>0</v>
      </c>
      <c r="H170" s="22">
        <v>2.7</v>
      </c>
      <c r="I170" s="21">
        <f t="shared" si="13"/>
        <v>2.7</v>
      </c>
      <c r="J170" s="12">
        <f t="shared" si="14"/>
        <v>2.7</v>
      </c>
      <c r="K170" s="12">
        <v>2.7</v>
      </c>
      <c r="L170" s="13">
        <v>0</v>
      </c>
      <c r="M170" s="9">
        <f t="shared" si="11"/>
        <v>100</v>
      </c>
      <c r="N170" s="3"/>
    </row>
    <row r="171" spans="1:14" ht="17.100000000000001" customHeight="1">
      <c r="A171" s="10">
        <v>168</v>
      </c>
      <c r="B171" s="4" t="s">
        <v>680</v>
      </c>
      <c r="C171" s="4" t="s">
        <v>808</v>
      </c>
      <c r="D171" s="4" t="s">
        <v>202</v>
      </c>
      <c r="E171" s="11" t="s">
        <v>809</v>
      </c>
      <c r="F171" s="11" t="s">
        <v>810</v>
      </c>
      <c r="G171" s="22">
        <f t="shared" si="12"/>
        <v>0</v>
      </c>
      <c r="H171" s="22">
        <v>2</v>
      </c>
      <c r="I171" s="21">
        <f t="shared" si="13"/>
        <v>2</v>
      </c>
      <c r="J171" s="12">
        <f t="shared" si="14"/>
        <v>2</v>
      </c>
      <c r="K171" s="12">
        <v>2</v>
      </c>
      <c r="L171" s="13">
        <v>0</v>
      </c>
      <c r="M171" s="9">
        <f t="shared" si="11"/>
        <v>100</v>
      </c>
      <c r="N171" s="3"/>
    </row>
    <row r="172" spans="1:14" ht="17.100000000000001" customHeight="1">
      <c r="A172" s="10">
        <v>169</v>
      </c>
      <c r="B172" s="4" t="s">
        <v>680</v>
      </c>
      <c r="C172" s="4" t="s">
        <v>811</v>
      </c>
      <c r="D172" s="4" t="s">
        <v>203</v>
      </c>
      <c r="E172" s="11" t="s">
        <v>812</v>
      </c>
      <c r="F172" s="11" t="s">
        <v>813</v>
      </c>
      <c r="G172" s="22">
        <f t="shared" si="12"/>
        <v>0</v>
      </c>
      <c r="H172" s="22">
        <v>1</v>
      </c>
      <c r="I172" s="21">
        <f t="shared" si="13"/>
        <v>1</v>
      </c>
      <c r="J172" s="12">
        <f t="shared" si="14"/>
        <v>1</v>
      </c>
      <c r="K172" s="12">
        <v>1</v>
      </c>
      <c r="L172" s="13">
        <v>0</v>
      </c>
      <c r="M172" s="9">
        <f t="shared" si="11"/>
        <v>100</v>
      </c>
      <c r="N172" s="3"/>
    </row>
    <row r="173" spans="1:14" ht="17.100000000000001" customHeight="1">
      <c r="A173" s="10">
        <v>170</v>
      </c>
      <c r="B173" s="4" t="s">
        <v>680</v>
      </c>
      <c r="C173" s="4" t="s">
        <v>814</v>
      </c>
      <c r="D173" s="4" t="s">
        <v>204</v>
      </c>
      <c r="E173" s="11" t="s">
        <v>815</v>
      </c>
      <c r="F173" s="11" t="s">
        <v>816</v>
      </c>
      <c r="G173" s="22">
        <f t="shared" si="12"/>
        <v>0</v>
      </c>
      <c r="H173" s="22">
        <v>0.8</v>
      </c>
      <c r="I173" s="21">
        <f t="shared" si="13"/>
        <v>0.8</v>
      </c>
      <c r="J173" s="12">
        <f t="shared" si="14"/>
        <v>0.8</v>
      </c>
      <c r="K173" s="12">
        <v>0.8</v>
      </c>
      <c r="L173" s="13">
        <v>0</v>
      </c>
      <c r="M173" s="9">
        <f t="shared" si="11"/>
        <v>100</v>
      </c>
      <c r="N173" s="3"/>
    </row>
    <row r="174" spans="1:14" ht="17.100000000000001" customHeight="1">
      <c r="A174" s="10">
        <v>171</v>
      </c>
      <c r="B174" s="4" t="s">
        <v>680</v>
      </c>
      <c r="C174" s="4" t="s">
        <v>817</v>
      </c>
      <c r="D174" s="4" t="s">
        <v>205</v>
      </c>
      <c r="E174" s="11" t="s">
        <v>818</v>
      </c>
      <c r="F174" s="11" t="s">
        <v>819</v>
      </c>
      <c r="G174" s="22">
        <f t="shared" si="12"/>
        <v>0</v>
      </c>
      <c r="H174" s="22">
        <v>1.2</v>
      </c>
      <c r="I174" s="21">
        <f t="shared" si="13"/>
        <v>1.2</v>
      </c>
      <c r="J174" s="12">
        <f t="shared" si="14"/>
        <v>1.2</v>
      </c>
      <c r="K174" s="12">
        <v>1.2</v>
      </c>
      <c r="L174" s="13">
        <v>0</v>
      </c>
      <c r="M174" s="9">
        <f t="shared" si="11"/>
        <v>100</v>
      </c>
      <c r="N174" s="3"/>
    </row>
    <row r="175" spans="1:14" ht="17.100000000000001" customHeight="1">
      <c r="A175" s="10">
        <v>172</v>
      </c>
      <c r="B175" s="4" t="s">
        <v>680</v>
      </c>
      <c r="C175" s="4" t="s">
        <v>820</v>
      </c>
      <c r="D175" s="4" t="s">
        <v>206</v>
      </c>
      <c r="E175" s="11" t="s">
        <v>821</v>
      </c>
      <c r="F175" s="11" t="s">
        <v>822</v>
      </c>
      <c r="G175" s="22">
        <f t="shared" si="12"/>
        <v>0</v>
      </c>
      <c r="H175" s="22">
        <v>0.7</v>
      </c>
      <c r="I175" s="21">
        <f t="shared" si="13"/>
        <v>0.7</v>
      </c>
      <c r="J175" s="12">
        <f t="shared" si="14"/>
        <v>0.7</v>
      </c>
      <c r="K175" s="12">
        <v>0</v>
      </c>
      <c r="L175" s="13">
        <v>0.7</v>
      </c>
      <c r="M175" s="9">
        <f t="shared" si="11"/>
        <v>0</v>
      </c>
      <c r="N175" s="3"/>
    </row>
    <row r="176" spans="1:14" ht="17.100000000000001" customHeight="1">
      <c r="A176" s="10">
        <v>173</v>
      </c>
      <c r="B176" s="4" t="s">
        <v>680</v>
      </c>
      <c r="C176" s="4" t="s">
        <v>823</v>
      </c>
      <c r="D176" s="4" t="s">
        <v>207</v>
      </c>
      <c r="E176" s="11" t="s">
        <v>824</v>
      </c>
      <c r="F176" s="11" t="s">
        <v>825</v>
      </c>
      <c r="G176" s="22">
        <f t="shared" si="12"/>
        <v>0</v>
      </c>
      <c r="H176" s="22">
        <v>1.2</v>
      </c>
      <c r="I176" s="21">
        <f t="shared" si="13"/>
        <v>1.2</v>
      </c>
      <c r="J176" s="12">
        <f t="shared" si="14"/>
        <v>1.2</v>
      </c>
      <c r="K176" s="12">
        <v>1.2</v>
      </c>
      <c r="L176" s="13">
        <v>0</v>
      </c>
      <c r="M176" s="9">
        <f t="shared" si="11"/>
        <v>100</v>
      </c>
      <c r="N176" s="3"/>
    </row>
    <row r="177" spans="1:14" ht="17.100000000000001" customHeight="1">
      <c r="A177" s="10">
        <v>174</v>
      </c>
      <c r="B177" s="4" t="s">
        <v>680</v>
      </c>
      <c r="C177" s="4" t="s">
        <v>826</v>
      </c>
      <c r="D177" s="4" t="s">
        <v>208</v>
      </c>
      <c r="E177" s="11" t="s">
        <v>827</v>
      </c>
      <c r="F177" s="11" t="s">
        <v>828</v>
      </c>
      <c r="G177" s="22">
        <f t="shared" si="12"/>
        <v>0</v>
      </c>
      <c r="H177" s="22">
        <v>1</v>
      </c>
      <c r="I177" s="21">
        <f t="shared" si="13"/>
        <v>1</v>
      </c>
      <c r="J177" s="12">
        <f t="shared" si="14"/>
        <v>1</v>
      </c>
      <c r="K177" s="12">
        <v>0</v>
      </c>
      <c r="L177" s="13">
        <v>1</v>
      </c>
      <c r="M177" s="9">
        <f t="shared" si="11"/>
        <v>0</v>
      </c>
      <c r="N177" s="3"/>
    </row>
    <row r="178" spans="1:14" ht="17.100000000000001" customHeight="1">
      <c r="A178" s="10">
        <v>175</v>
      </c>
      <c r="B178" s="4" t="s">
        <v>680</v>
      </c>
      <c r="C178" s="4" t="s">
        <v>829</v>
      </c>
      <c r="D178" s="4" t="s">
        <v>209</v>
      </c>
      <c r="E178" s="11" t="s">
        <v>830</v>
      </c>
      <c r="F178" s="11" t="s">
        <v>831</v>
      </c>
      <c r="G178" s="22">
        <f t="shared" si="12"/>
        <v>0</v>
      </c>
      <c r="H178" s="22">
        <v>1.2</v>
      </c>
      <c r="I178" s="21">
        <f t="shared" si="13"/>
        <v>1.2</v>
      </c>
      <c r="J178" s="12">
        <f t="shared" si="14"/>
        <v>1.2</v>
      </c>
      <c r="K178" s="12">
        <v>0</v>
      </c>
      <c r="L178" s="13">
        <v>1.2</v>
      </c>
      <c r="M178" s="9">
        <f t="shared" si="11"/>
        <v>0</v>
      </c>
      <c r="N178" s="3"/>
    </row>
    <row r="179" spans="1:14" ht="17.100000000000001" customHeight="1">
      <c r="A179" s="10">
        <v>176</v>
      </c>
      <c r="B179" s="4" t="s">
        <v>680</v>
      </c>
      <c r="C179" s="4" t="s">
        <v>832</v>
      </c>
      <c r="D179" s="4" t="s">
        <v>210</v>
      </c>
      <c r="E179" s="11" t="s">
        <v>833</v>
      </c>
      <c r="F179" s="11" t="s">
        <v>834</v>
      </c>
      <c r="G179" s="22">
        <f t="shared" si="12"/>
        <v>0</v>
      </c>
      <c r="H179" s="22">
        <v>0.5</v>
      </c>
      <c r="I179" s="21">
        <f t="shared" si="13"/>
        <v>0.5</v>
      </c>
      <c r="J179" s="12">
        <f t="shared" si="14"/>
        <v>0.5</v>
      </c>
      <c r="K179" s="12">
        <v>0.2</v>
      </c>
      <c r="L179" s="13">
        <v>0.3</v>
      </c>
      <c r="M179" s="9">
        <f t="shared" si="11"/>
        <v>40</v>
      </c>
      <c r="N179" s="3"/>
    </row>
    <row r="180" spans="1:14" ht="17.100000000000001" customHeight="1">
      <c r="A180" s="10">
        <v>177</v>
      </c>
      <c r="B180" s="4" t="s">
        <v>680</v>
      </c>
      <c r="C180" s="4" t="s">
        <v>835</v>
      </c>
      <c r="D180" s="4" t="s">
        <v>211</v>
      </c>
      <c r="E180" s="11" t="s">
        <v>836</v>
      </c>
      <c r="F180" s="11" t="s">
        <v>837</v>
      </c>
      <c r="G180" s="22">
        <f t="shared" si="12"/>
        <v>0</v>
      </c>
      <c r="H180" s="22">
        <v>1</v>
      </c>
      <c r="I180" s="21">
        <f t="shared" si="13"/>
        <v>1</v>
      </c>
      <c r="J180" s="12">
        <f t="shared" si="14"/>
        <v>1</v>
      </c>
      <c r="K180" s="12">
        <v>0.4</v>
      </c>
      <c r="L180" s="13">
        <v>0.6</v>
      </c>
      <c r="M180" s="9">
        <f t="shared" si="11"/>
        <v>40</v>
      </c>
      <c r="N180" s="3"/>
    </row>
    <row r="181" spans="1:14" ht="17.100000000000001" customHeight="1">
      <c r="A181" s="10">
        <v>178</v>
      </c>
      <c r="B181" s="4" t="s">
        <v>680</v>
      </c>
      <c r="C181" s="4" t="s">
        <v>838</v>
      </c>
      <c r="D181" s="4" t="s">
        <v>212</v>
      </c>
      <c r="E181" s="11" t="s">
        <v>839</v>
      </c>
      <c r="F181" s="11" t="s">
        <v>840</v>
      </c>
      <c r="G181" s="22">
        <f t="shared" si="12"/>
        <v>0</v>
      </c>
      <c r="H181" s="22">
        <v>4</v>
      </c>
      <c r="I181" s="21">
        <f t="shared" si="13"/>
        <v>4</v>
      </c>
      <c r="J181" s="12">
        <f t="shared" si="14"/>
        <v>4</v>
      </c>
      <c r="K181" s="12">
        <v>4</v>
      </c>
      <c r="L181" s="13">
        <v>0</v>
      </c>
      <c r="M181" s="9">
        <f t="shared" si="11"/>
        <v>100</v>
      </c>
      <c r="N181" s="3"/>
    </row>
    <row r="182" spans="1:14" ht="17.100000000000001" customHeight="1">
      <c r="A182" s="10">
        <v>179</v>
      </c>
      <c r="B182" s="4" t="s">
        <v>680</v>
      </c>
      <c r="C182" s="4" t="s">
        <v>841</v>
      </c>
      <c r="D182" s="4" t="s">
        <v>213</v>
      </c>
      <c r="E182" s="11" t="s">
        <v>842</v>
      </c>
      <c r="F182" s="11" t="s">
        <v>843</v>
      </c>
      <c r="G182" s="22">
        <f t="shared" si="12"/>
        <v>0</v>
      </c>
      <c r="H182" s="22">
        <v>1.8</v>
      </c>
      <c r="I182" s="21">
        <f t="shared" si="13"/>
        <v>1.8</v>
      </c>
      <c r="J182" s="12">
        <f t="shared" si="14"/>
        <v>1.8</v>
      </c>
      <c r="K182" s="12">
        <v>1.8</v>
      </c>
      <c r="L182" s="13">
        <v>0</v>
      </c>
      <c r="M182" s="9">
        <f t="shared" si="11"/>
        <v>100</v>
      </c>
      <c r="N182" s="3"/>
    </row>
    <row r="183" spans="1:14" ht="17.100000000000001" customHeight="1">
      <c r="A183" s="10">
        <v>180</v>
      </c>
      <c r="B183" s="4" t="s">
        <v>680</v>
      </c>
      <c r="C183" s="4" t="s">
        <v>844</v>
      </c>
      <c r="D183" s="4" t="s">
        <v>214</v>
      </c>
      <c r="E183" s="11" t="s">
        <v>845</v>
      </c>
      <c r="F183" s="11" t="s">
        <v>846</v>
      </c>
      <c r="G183" s="22">
        <f t="shared" si="12"/>
        <v>0</v>
      </c>
      <c r="H183" s="22">
        <v>3.5</v>
      </c>
      <c r="I183" s="21">
        <f t="shared" si="13"/>
        <v>3.5</v>
      </c>
      <c r="J183" s="12">
        <f t="shared" si="14"/>
        <v>3.5</v>
      </c>
      <c r="K183" s="12">
        <v>1.7</v>
      </c>
      <c r="L183" s="13">
        <v>1.8</v>
      </c>
      <c r="M183" s="9">
        <f t="shared" si="11"/>
        <v>48.571428571428569</v>
      </c>
      <c r="N183" s="3"/>
    </row>
    <row r="184" spans="1:14" ht="17.100000000000001" customHeight="1">
      <c r="A184" s="10">
        <v>181</v>
      </c>
      <c r="B184" s="4" t="s">
        <v>680</v>
      </c>
      <c r="C184" s="4" t="s">
        <v>847</v>
      </c>
      <c r="D184" s="4" t="s">
        <v>215</v>
      </c>
      <c r="E184" s="11" t="s">
        <v>848</v>
      </c>
      <c r="F184" s="11" t="s">
        <v>849</v>
      </c>
      <c r="G184" s="22">
        <f t="shared" si="12"/>
        <v>0</v>
      </c>
      <c r="H184" s="22">
        <v>0.9</v>
      </c>
      <c r="I184" s="21">
        <f t="shared" si="13"/>
        <v>0.9</v>
      </c>
      <c r="J184" s="12">
        <f t="shared" si="14"/>
        <v>0.9</v>
      </c>
      <c r="K184" s="12">
        <v>0.9</v>
      </c>
      <c r="L184" s="13">
        <v>0</v>
      </c>
      <c r="M184" s="9">
        <f t="shared" si="11"/>
        <v>100</v>
      </c>
      <c r="N184" s="3"/>
    </row>
    <row r="185" spans="1:14" ht="17.100000000000001" customHeight="1">
      <c r="A185" s="10">
        <v>182</v>
      </c>
      <c r="B185" s="4" t="s">
        <v>680</v>
      </c>
      <c r="C185" s="4" t="s">
        <v>850</v>
      </c>
      <c r="D185" s="4" t="s">
        <v>216</v>
      </c>
      <c r="E185" s="11" t="s">
        <v>851</v>
      </c>
      <c r="F185" s="11" t="s">
        <v>852</v>
      </c>
      <c r="G185" s="22">
        <f t="shared" si="12"/>
        <v>0</v>
      </c>
      <c r="H185" s="22">
        <v>0.9</v>
      </c>
      <c r="I185" s="21">
        <f t="shared" si="13"/>
        <v>0.9</v>
      </c>
      <c r="J185" s="12">
        <f t="shared" si="14"/>
        <v>0.9</v>
      </c>
      <c r="K185" s="12">
        <v>0.9</v>
      </c>
      <c r="L185" s="13">
        <v>0</v>
      </c>
      <c r="M185" s="9">
        <f t="shared" si="11"/>
        <v>100</v>
      </c>
      <c r="N185" s="3"/>
    </row>
    <row r="186" spans="1:14" ht="17.100000000000001" customHeight="1">
      <c r="A186" s="10">
        <v>183</v>
      </c>
      <c r="B186" s="4" t="s">
        <v>680</v>
      </c>
      <c r="C186" s="4" t="s">
        <v>853</v>
      </c>
      <c r="D186" s="4" t="s">
        <v>217</v>
      </c>
      <c r="E186" s="11" t="s">
        <v>854</v>
      </c>
      <c r="F186" s="11" t="s">
        <v>855</v>
      </c>
      <c r="G186" s="22">
        <f t="shared" si="12"/>
        <v>0</v>
      </c>
      <c r="H186" s="22">
        <v>0.9</v>
      </c>
      <c r="I186" s="21">
        <f t="shared" si="13"/>
        <v>0.9</v>
      </c>
      <c r="J186" s="12">
        <f t="shared" si="14"/>
        <v>0.9</v>
      </c>
      <c r="K186" s="12">
        <v>0.9</v>
      </c>
      <c r="L186" s="13">
        <v>0</v>
      </c>
      <c r="M186" s="9">
        <f t="shared" si="11"/>
        <v>100</v>
      </c>
      <c r="N186" s="3"/>
    </row>
    <row r="187" spans="1:14" ht="17.100000000000001" customHeight="1">
      <c r="A187" s="10">
        <v>184</v>
      </c>
      <c r="B187" s="4" t="s">
        <v>680</v>
      </c>
      <c r="C187" s="4" t="s">
        <v>856</v>
      </c>
      <c r="D187" s="4" t="s">
        <v>218</v>
      </c>
      <c r="E187" s="11" t="s">
        <v>857</v>
      </c>
      <c r="F187" s="11" t="s">
        <v>858</v>
      </c>
      <c r="G187" s="22">
        <f t="shared" si="12"/>
        <v>0</v>
      </c>
      <c r="H187" s="22">
        <v>0.8</v>
      </c>
      <c r="I187" s="21">
        <f t="shared" si="13"/>
        <v>0.8</v>
      </c>
      <c r="J187" s="12">
        <f t="shared" si="14"/>
        <v>0.8</v>
      </c>
      <c r="K187" s="12">
        <v>0.8</v>
      </c>
      <c r="L187" s="13">
        <v>0</v>
      </c>
      <c r="M187" s="9">
        <f t="shared" si="11"/>
        <v>100</v>
      </c>
      <c r="N187" s="3"/>
    </row>
    <row r="188" spans="1:14" ht="17.100000000000001" customHeight="1">
      <c r="A188" s="10">
        <v>185</v>
      </c>
      <c r="B188" s="4" t="s">
        <v>680</v>
      </c>
      <c r="C188" s="4" t="s">
        <v>859</v>
      </c>
      <c r="D188" s="4" t="s">
        <v>219</v>
      </c>
      <c r="E188" s="11" t="s">
        <v>860</v>
      </c>
      <c r="F188" s="11" t="s">
        <v>861</v>
      </c>
      <c r="G188" s="22">
        <f t="shared" si="12"/>
        <v>0</v>
      </c>
      <c r="H188" s="22">
        <v>1.2</v>
      </c>
      <c r="I188" s="21">
        <f t="shared" si="13"/>
        <v>1.2</v>
      </c>
      <c r="J188" s="12">
        <f t="shared" si="14"/>
        <v>1.2</v>
      </c>
      <c r="K188" s="12">
        <v>1.2</v>
      </c>
      <c r="L188" s="13">
        <v>0</v>
      </c>
      <c r="M188" s="9">
        <f t="shared" si="11"/>
        <v>100</v>
      </c>
      <c r="N188" s="3"/>
    </row>
    <row r="189" spans="1:14" ht="17.100000000000001" customHeight="1">
      <c r="A189" s="10">
        <v>186</v>
      </c>
      <c r="B189" s="4" t="s">
        <v>680</v>
      </c>
      <c r="C189" s="4" t="s">
        <v>862</v>
      </c>
      <c r="D189" s="4" t="s">
        <v>220</v>
      </c>
      <c r="E189" s="11" t="s">
        <v>863</v>
      </c>
      <c r="F189" s="11" t="s">
        <v>864</v>
      </c>
      <c r="G189" s="22">
        <f t="shared" si="12"/>
        <v>0</v>
      </c>
      <c r="H189" s="22">
        <v>2.1</v>
      </c>
      <c r="I189" s="21">
        <f t="shared" si="13"/>
        <v>2.1</v>
      </c>
      <c r="J189" s="12">
        <f t="shared" si="14"/>
        <v>2.1</v>
      </c>
      <c r="K189" s="12">
        <v>2.1</v>
      </c>
      <c r="L189" s="13">
        <v>0</v>
      </c>
      <c r="M189" s="9">
        <f t="shared" si="11"/>
        <v>100</v>
      </c>
      <c r="N189" s="3"/>
    </row>
    <row r="190" spans="1:14" ht="17.100000000000001" customHeight="1">
      <c r="A190" s="10">
        <v>187</v>
      </c>
      <c r="B190" s="4" t="s">
        <v>680</v>
      </c>
      <c r="C190" s="4" t="s">
        <v>865</v>
      </c>
      <c r="D190" s="4" t="s">
        <v>221</v>
      </c>
      <c r="E190" s="11" t="s">
        <v>866</v>
      </c>
      <c r="F190" s="11" t="s">
        <v>867</v>
      </c>
      <c r="G190" s="22">
        <f t="shared" si="12"/>
        <v>0</v>
      </c>
      <c r="H190" s="22">
        <v>2.8</v>
      </c>
      <c r="I190" s="21">
        <f t="shared" si="13"/>
        <v>2.8</v>
      </c>
      <c r="J190" s="12">
        <f t="shared" si="14"/>
        <v>2.8</v>
      </c>
      <c r="K190" s="12">
        <v>2.8</v>
      </c>
      <c r="L190" s="13">
        <v>0</v>
      </c>
      <c r="M190" s="9">
        <f t="shared" si="11"/>
        <v>100</v>
      </c>
      <c r="N190" s="3"/>
    </row>
    <row r="191" spans="1:14" ht="17.100000000000001" customHeight="1">
      <c r="A191" s="10">
        <v>188</v>
      </c>
      <c r="B191" s="4" t="s">
        <v>680</v>
      </c>
      <c r="C191" s="4" t="s">
        <v>868</v>
      </c>
      <c r="D191" s="4" t="s">
        <v>222</v>
      </c>
      <c r="E191" s="11" t="s">
        <v>869</v>
      </c>
      <c r="F191" s="11" t="s">
        <v>870</v>
      </c>
      <c r="G191" s="22">
        <f t="shared" si="12"/>
        <v>0</v>
      </c>
      <c r="H191" s="22">
        <v>1.8</v>
      </c>
      <c r="I191" s="21">
        <f t="shared" si="13"/>
        <v>1.8</v>
      </c>
      <c r="J191" s="12">
        <f t="shared" si="14"/>
        <v>1.8</v>
      </c>
      <c r="K191" s="12">
        <v>1.8</v>
      </c>
      <c r="L191" s="13">
        <v>0</v>
      </c>
      <c r="M191" s="9">
        <f t="shared" si="11"/>
        <v>100</v>
      </c>
      <c r="N191" s="3"/>
    </row>
    <row r="192" spans="1:14" ht="17.100000000000001" customHeight="1">
      <c r="A192" s="10">
        <v>189</v>
      </c>
      <c r="B192" s="4" t="s">
        <v>680</v>
      </c>
      <c r="C192" s="4" t="s">
        <v>871</v>
      </c>
      <c r="D192" s="4" t="s">
        <v>223</v>
      </c>
      <c r="E192" s="11" t="s">
        <v>872</v>
      </c>
      <c r="F192" s="11" t="s">
        <v>873</v>
      </c>
      <c r="G192" s="22">
        <f t="shared" si="12"/>
        <v>0</v>
      </c>
      <c r="H192" s="22">
        <v>3.3</v>
      </c>
      <c r="I192" s="21">
        <f t="shared" si="13"/>
        <v>3.3</v>
      </c>
      <c r="J192" s="12">
        <f t="shared" si="14"/>
        <v>3.3</v>
      </c>
      <c r="K192" s="12">
        <v>3.3</v>
      </c>
      <c r="L192" s="13">
        <v>0</v>
      </c>
      <c r="M192" s="9">
        <f t="shared" si="11"/>
        <v>100</v>
      </c>
      <c r="N192" s="3"/>
    </row>
    <row r="193" spans="1:14" ht="17.100000000000001" customHeight="1">
      <c r="A193" s="10">
        <v>190</v>
      </c>
      <c r="B193" s="4" t="s">
        <v>680</v>
      </c>
      <c r="C193" s="4" t="s">
        <v>874</v>
      </c>
      <c r="D193" s="4" t="s">
        <v>224</v>
      </c>
      <c r="E193" s="11" t="s">
        <v>875</v>
      </c>
      <c r="F193" s="11" t="s">
        <v>876</v>
      </c>
      <c r="G193" s="22">
        <f t="shared" si="12"/>
        <v>0</v>
      </c>
      <c r="H193" s="22">
        <v>2.2000000000000002</v>
      </c>
      <c r="I193" s="21">
        <f t="shared" si="13"/>
        <v>2.2000000000000002</v>
      </c>
      <c r="J193" s="12">
        <f t="shared" si="14"/>
        <v>2.2000000000000002</v>
      </c>
      <c r="K193" s="12">
        <v>2.2000000000000002</v>
      </c>
      <c r="L193" s="13">
        <v>0</v>
      </c>
      <c r="M193" s="9">
        <f t="shared" si="11"/>
        <v>100</v>
      </c>
      <c r="N193" s="3"/>
    </row>
    <row r="194" spans="1:14" ht="17.100000000000001" customHeight="1">
      <c r="A194" s="10">
        <v>191</v>
      </c>
      <c r="B194" s="4" t="s">
        <v>680</v>
      </c>
      <c r="C194" s="4" t="s">
        <v>877</v>
      </c>
      <c r="D194" s="4" t="s">
        <v>225</v>
      </c>
      <c r="E194" s="11" t="s">
        <v>878</v>
      </c>
      <c r="F194" s="11" t="s">
        <v>879</v>
      </c>
      <c r="G194" s="22">
        <f t="shared" si="12"/>
        <v>0</v>
      </c>
      <c r="H194" s="22">
        <v>1.2</v>
      </c>
      <c r="I194" s="21">
        <f t="shared" si="13"/>
        <v>1.2</v>
      </c>
      <c r="J194" s="12">
        <f t="shared" si="14"/>
        <v>1.2</v>
      </c>
      <c r="K194" s="12">
        <v>1.2</v>
      </c>
      <c r="L194" s="13">
        <v>0</v>
      </c>
      <c r="M194" s="9">
        <f t="shared" si="11"/>
        <v>100</v>
      </c>
      <c r="N194" s="3"/>
    </row>
    <row r="195" spans="1:14" ht="17.100000000000001" customHeight="1">
      <c r="A195" s="10">
        <v>192</v>
      </c>
      <c r="B195" s="4" t="s">
        <v>680</v>
      </c>
      <c r="C195" s="4" t="s">
        <v>880</v>
      </c>
      <c r="D195" s="4" t="s">
        <v>226</v>
      </c>
      <c r="E195" s="11" t="s">
        <v>881</v>
      </c>
      <c r="F195" s="11" t="s">
        <v>882</v>
      </c>
      <c r="G195" s="22">
        <f t="shared" si="12"/>
        <v>0</v>
      </c>
      <c r="H195" s="22">
        <v>2.2999999999999998</v>
      </c>
      <c r="I195" s="21">
        <f t="shared" si="13"/>
        <v>2.2999999999999998</v>
      </c>
      <c r="J195" s="12">
        <f t="shared" si="14"/>
        <v>2.2999999999999998</v>
      </c>
      <c r="K195" s="12">
        <v>2.2999999999999998</v>
      </c>
      <c r="L195" s="13">
        <v>0</v>
      </c>
      <c r="M195" s="9">
        <f t="shared" si="11"/>
        <v>100</v>
      </c>
      <c r="N195" s="3"/>
    </row>
    <row r="196" spans="1:14" ht="17.100000000000001" customHeight="1">
      <c r="A196" s="10">
        <v>193</v>
      </c>
      <c r="B196" s="4" t="s">
        <v>680</v>
      </c>
      <c r="C196" s="4" t="s">
        <v>883</v>
      </c>
      <c r="D196" s="4" t="s">
        <v>227</v>
      </c>
      <c r="E196" s="11" t="s">
        <v>884</v>
      </c>
      <c r="F196" s="11" t="s">
        <v>885</v>
      </c>
      <c r="G196" s="22">
        <f t="shared" si="12"/>
        <v>0</v>
      </c>
      <c r="H196" s="22">
        <v>1.1000000000000001</v>
      </c>
      <c r="I196" s="21">
        <f t="shared" si="13"/>
        <v>1.1000000000000001</v>
      </c>
      <c r="J196" s="12">
        <f t="shared" si="14"/>
        <v>1.1000000000000001</v>
      </c>
      <c r="K196" s="12">
        <v>1.1000000000000001</v>
      </c>
      <c r="L196" s="13">
        <v>0</v>
      </c>
      <c r="M196" s="9">
        <f t="shared" si="11"/>
        <v>100</v>
      </c>
      <c r="N196" s="3"/>
    </row>
    <row r="197" spans="1:14" ht="17.100000000000001" customHeight="1">
      <c r="A197" s="10">
        <v>194</v>
      </c>
      <c r="B197" s="4" t="s">
        <v>680</v>
      </c>
      <c r="C197" s="4" t="s">
        <v>886</v>
      </c>
      <c r="D197" s="4" t="s">
        <v>228</v>
      </c>
      <c r="E197" s="11" t="s">
        <v>569</v>
      </c>
      <c r="F197" s="11" t="s">
        <v>887</v>
      </c>
      <c r="G197" s="22">
        <f t="shared" si="12"/>
        <v>0</v>
      </c>
      <c r="H197" s="22">
        <v>1.3</v>
      </c>
      <c r="I197" s="21">
        <f t="shared" si="13"/>
        <v>1.3</v>
      </c>
      <c r="J197" s="12">
        <f t="shared" si="14"/>
        <v>1.3</v>
      </c>
      <c r="K197" s="12">
        <v>1.3</v>
      </c>
      <c r="L197" s="13">
        <v>0</v>
      </c>
      <c r="M197" s="9">
        <f t="shared" ref="M197:M222" si="15">K197/I197*100</f>
        <v>100</v>
      </c>
      <c r="N197" s="3"/>
    </row>
    <row r="198" spans="1:14" ht="17.100000000000001" customHeight="1">
      <c r="A198" s="10">
        <v>195</v>
      </c>
      <c r="B198" s="4" t="s">
        <v>680</v>
      </c>
      <c r="C198" s="4" t="s">
        <v>888</v>
      </c>
      <c r="D198" s="4" t="s">
        <v>229</v>
      </c>
      <c r="E198" s="11" t="s">
        <v>889</v>
      </c>
      <c r="F198" s="11" t="s">
        <v>890</v>
      </c>
      <c r="G198" s="22">
        <f t="shared" si="12"/>
        <v>0</v>
      </c>
      <c r="H198" s="22">
        <v>3.5</v>
      </c>
      <c r="I198" s="21">
        <f t="shared" si="13"/>
        <v>3.5</v>
      </c>
      <c r="J198" s="12">
        <f t="shared" si="14"/>
        <v>3.5</v>
      </c>
      <c r="K198" s="12">
        <v>3.5</v>
      </c>
      <c r="L198" s="13">
        <v>0</v>
      </c>
      <c r="M198" s="9">
        <f t="shared" si="15"/>
        <v>100</v>
      </c>
      <c r="N198" s="3"/>
    </row>
    <row r="199" spans="1:14" ht="17.100000000000001" customHeight="1">
      <c r="A199" s="10">
        <v>196</v>
      </c>
      <c r="B199" s="4" t="s">
        <v>680</v>
      </c>
      <c r="C199" s="4" t="s">
        <v>891</v>
      </c>
      <c r="D199" s="4" t="s">
        <v>230</v>
      </c>
      <c r="E199" s="11" t="s">
        <v>892</v>
      </c>
      <c r="F199" s="11" t="s">
        <v>893</v>
      </c>
      <c r="G199" s="22">
        <f t="shared" si="12"/>
        <v>0</v>
      </c>
      <c r="H199" s="22">
        <v>2.1</v>
      </c>
      <c r="I199" s="21">
        <f t="shared" si="13"/>
        <v>2.1</v>
      </c>
      <c r="J199" s="12">
        <f t="shared" si="14"/>
        <v>2.1</v>
      </c>
      <c r="K199" s="12">
        <v>2.1</v>
      </c>
      <c r="L199" s="13">
        <v>0</v>
      </c>
      <c r="M199" s="9">
        <f t="shared" si="15"/>
        <v>100</v>
      </c>
      <c r="N199" s="3"/>
    </row>
    <row r="200" spans="1:14" ht="17.100000000000001" customHeight="1">
      <c r="A200" s="10">
        <v>197</v>
      </c>
      <c r="B200" s="4" t="s">
        <v>680</v>
      </c>
      <c r="C200" s="4" t="s">
        <v>894</v>
      </c>
      <c r="D200" s="4" t="s">
        <v>231</v>
      </c>
      <c r="E200" s="11" t="s">
        <v>895</v>
      </c>
      <c r="F200" s="11" t="s">
        <v>896</v>
      </c>
      <c r="G200" s="22">
        <f t="shared" si="12"/>
        <v>0</v>
      </c>
      <c r="H200" s="22">
        <v>1.7</v>
      </c>
      <c r="I200" s="21">
        <f t="shared" si="13"/>
        <v>1.7</v>
      </c>
      <c r="J200" s="12">
        <f t="shared" si="14"/>
        <v>1.7</v>
      </c>
      <c r="K200" s="12">
        <v>1.7</v>
      </c>
      <c r="L200" s="13">
        <v>0</v>
      </c>
      <c r="M200" s="9">
        <f t="shared" si="15"/>
        <v>100</v>
      </c>
      <c r="N200" s="3"/>
    </row>
    <row r="201" spans="1:14" ht="17.100000000000001" customHeight="1">
      <c r="A201" s="10">
        <v>198</v>
      </c>
      <c r="B201" s="4" t="s">
        <v>680</v>
      </c>
      <c r="C201" s="4" t="s">
        <v>897</v>
      </c>
      <c r="D201" s="4" t="s">
        <v>232</v>
      </c>
      <c r="E201" s="11" t="s">
        <v>898</v>
      </c>
      <c r="F201" s="11" t="s">
        <v>899</v>
      </c>
      <c r="G201" s="22">
        <f t="shared" si="12"/>
        <v>0</v>
      </c>
      <c r="H201" s="22">
        <v>1.8</v>
      </c>
      <c r="I201" s="21">
        <f t="shared" si="13"/>
        <v>1.8</v>
      </c>
      <c r="J201" s="12">
        <f t="shared" si="14"/>
        <v>1.8</v>
      </c>
      <c r="K201" s="12">
        <v>1.8</v>
      </c>
      <c r="L201" s="13">
        <v>0</v>
      </c>
      <c r="M201" s="9">
        <f t="shared" si="15"/>
        <v>100</v>
      </c>
      <c r="N201" s="3"/>
    </row>
    <row r="202" spans="1:14" ht="17.100000000000001" customHeight="1">
      <c r="A202" s="10">
        <v>199</v>
      </c>
      <c r="B202" s="4" t="s">
        <v>680</v>
      </c>
      <c r="C202" s="4" t="s">
        <v>900</v>
      </c>
      <c r="D202" s="4" t="s">
        <v>233</v>
      </c>
      <c r="E202" s="11" t="s">
        <v>901</v>
      </c>
      <c r="F202" s="11" t="s">
        <v>902</v>
      </c>
      <c r="G202" s="22">
        <f t="shared" si="12"/>
        <v>0</v>
      </c>
      <c r="H202" s="22">
        <v>1.2</v>
      </c>
      <c r="I202" s="21">
        <f t="shared" si="13"/>
        <v>1.2</v>
      </c>
      <c r="J202" s="12">
        <f t="shared" si="14"/>
        <v>1.2</v>
      </c>
      <c r="K202" s="12">
        <v>1.2</v>
      </c>
      <c r="L202" s="13">
        <v>0</v>
      </c>
      <c r="M202" s="9">
        <f t="shared" si="15"/>
        <v>100</v>
      </c>
      <c r="N202" s="3"/>
    </row>
    <row r="203" spans="1:14" ht="17.100000000000001" customHeight="1">
      <c r="A203" s="10">
        <v>200</v>
      </c>
      <c r="B203" s="4" t="s">
        <v>680</v>
      </c>
      <c r="C203" s="4" t="s">
        <v>903</v>
      </c>
      <c r="D203" s="4" t="s">
        <v>234</v>
      </c>
      <c r="E203" s="11" t="s">
        <v>904</v>
      </c>
      <c r="F203" s="11" t="s">
        <v>905</v>
      </c>
      <c r="G203" s="22">
        <f t="shared" si="12"/>
        <v>0</v>
      </c>
      <c r="H203" s="22">
        <v>0.8</v>
      </c>
      <c r="I203" s="21">
        <f t="shared" si="13"/>
        <v>0.8</v>
      </c>
      <c r="J203" s="12">
        <f t="shared" si="14"/>
        <v>0.8</v>
      </c>
      <c r="K203" s="12">
        <v>0.8</v>
      </c>
      <c r="L203" s="13">
        <v>0</v>
      </c>
      <c r="M203" s="9">
        <f t="shared" si="15"/>
        <v>100</v>
      </c>
      <c r="N203" s="3"/>
    </row>
    <row r="204" spans="1:14" ht="17.100000000000001" customHeight="1">
      <c r="A204" s="10">
        <v>201</v>
      </c>
      <c r="B204" s="4" t="s">
        <v>680</v>
      </c>
      <c r="C204" s="4" t="s">
        <v>906</v>
      </c>
      <c r="D204" s="4" t="s">
        <v>235</v>
      </c>
      <c r="E204" s="11" t="s">
        <v>907</v>
      </c>
      <c r="F204" s="11" t="s">
        <v>908</v>
      </c>
      <c r="G204" s="22">
        <f t="shared" si="12"/>
        <v>0</v>
      </c>
      <c r="H204" s="22">
        <v>1</v>
      </c>
      <c r="I204" s="21">
        <f t="shared" si="13"/>
        <v>1</v>
      </c>
      <c r="J204" s="12">
        <f t="shared" si="14"/>
        <v>1</v>
      </c>
      <c r="K204" s="12">
        <v>1</v>
      </c>
      <c r="L204" s="13">
        <v>0</v>
      </c>
      <c r="M204" s="9">
        <f t="shared" si="15"/>
        <v>100</v>
      </c>
      <c r="N204" s="3"/>
    </row>
    <row r="205" spans="1:14" ht="17.100000000000001" customHeight="1">
      <c r="A205" s="10">
        <v>202</v>
      </c>
      <c r="B205" s="4" t="s">
        <v>680</v>
      </c>
      <c r="C205" s="4" t="s">
        <v>909</v>
      </c>
      <c r="D205" s="4" t="s">
        <v>236</v>
      </c>
      <c r="E205" s="11" t="s">
        <v>910</v>
      </c>
      <c r="F205" s="11" t="s">
        <v>911</v>
      </c>
      <c r="G205" s="22">
        <f t="shared" si="12"/>
        <v>0</v>
      </c>
      <c r="H205" s="22">
        <v>2</v>
      </c>
      <c r="I205" s="21">
        <f t="shared" si="13"/>
        <v>2</v>
      </c>
      <c r="J205" s="12">
        <f t="shared" si="14"/>
        <v>2</v>
      </c>
      <c r="K205" s="12">
        <v>0.5</v>
      </c>
      <c r="L205" s="13">
        <v>1.5</v>
      </c>
      <c r="M205" s="9">
        <f t="shared" si="15"/>
        <v>25</v>
      </c>
      <c r="N205" s="3"/>
    </row>
    <row r="206" spans="1:14" ht="17.100000000000001" customHeight="1">
      <c r="A206" s="10">
        <v>203</v>
      </c>
      <c r="B206" s="4" t="s">
        <v>680</v>
      </c>
      <c r="C206" s="4" t="s">
        <v>900</v>
      </c>
      <c r="D206" s="4" t="s">
        <v>237</v>
      </c>
      <c r="E206" s="11" t="s">
        <v>912</v>
      </c>
      <c r="F206" s="11" t="s">
        <v>913</v>
      </c>
      <c r="G206" s="22">
        <f t="shared" si="12"/>
        <v>0</v>
      </c>
      <c r="H206" s="22">
        <v>0.7</v>
      </c>
      <c r="I206" s="21">
        <f t="shared" si="13"/>
        <v>0.7</v>
      </c>
      <c r="J206" s="12">
        <f t="shared" si="14"/>
        <v>0.7</v>
      </c>
      <c r="K206" s="12">
        <v>0.7</v>
      </c>
      <c r="L206" s="13">
        <v>0</v>
      </c>
      <c r="M206" s="9">
        <f t="shared" si="15"/>
        <v>100</v>
      </c>
      <c r="N206" s="3"/>
    </row>
    <row r="207" spans="1:14" ht="17.100000000000001" customHeight="1">
      <c r="A207" s="10">
        <v>204</v>
      </c>
      <c r="B207" s="4" t="s">
        <v>680</v>
      </c>
      <c r="C207" s="4" t="s">
        <v>914</v>
      </c>
      <c r="D207" s="4" t="s">
        <v>238</v>
      </c>
      <c r="E207" s="11" t="s">
        <v>915</v>
      </c>
      <c r="F207" s="11" t="s">
        <v>916</v>
      </c>
      <c r="G207" s="22">
        <f t="shared" si="12"/>
        <v>0</v>
      </c>
      <c r="H207" s="22">
        <v>2</v>
      </c>
      <c r="I207" s="21">
        <f t="shared" si="13"/>
        <v>2</v>
      </c>
      <c r="J207" s="12">
        <f t="shared" si="14"/>
        <v>2</v>
      </c>
      <c r="K207" s="12">
        <v>0</v>
      </c>
      <c r="L207" s="13">
        <v>2</v>
      </c>
      <c r="M207" s="9">
        <f t="shared" si="15"/>
        <v>0</v>
      </c>
      <c r="N207" s="3"/>
    </row>
    <row r="208" spans="1:14" ht="17.100000000000001" customHeight="1">
      <c r="A208" s="10">
        <v>205</v>
      </c>
      <c r="B208" s="4" t="s">
        <v>680</v>
      </c>
      <c r="C208" s="4" t="s">
        <v>917</v>
      </c>
      <c r="D208" s="4" t="s">
        <v>239</v>
      </c>
      <c r="E208" s="11" t="s">
        <v>918</v>
      </c>
      <c r="F208" s="11" t="s">
        <v>919</v>
      </c>
      <c r="G208" s="22">
        <f t="shared" si="12"/>
        <v>0</v>
      </c>
      <c r="H208" s="22">
        <v>2.5</v>
      </c>
      <c r="I208" s="21">
        <f t="shared" si="13"/>
        <v>2.5</v>
      </c>
      <c r="J208" s="12">
        <f t="shared" si="14"/>
        <v>2.5</v>
      </c>
      <c r="K208" s="12">
        <v>0</v>
      </c>
      <c r="L208" s="13">
        <v>2.5</v>
      </c>
      <c r="M208" s="9">
        <f t="shared" si="15"/>
        <v>0</v>
      </c>
      <c r="N208" s="3"/>
    </row>
    <row r="209" spans="1:14" ht="17.100000000000001" customHeight="1">
      <c r="A209" s="10">
        <v>206</v>
      </c>
      <c r="B209" s="4" t="s">
        <v>680</v>
      </c>
      <c r="C209" s="4" t="s">
        <v>920</v>
      </c>
      <c r="D209" s="4" t="s">
        <v>240</v>
      </c>
      <c r="E209" s="11" t="s">
        <v>921</v>
      </c>
      <c r="F209" s="11" t="s">
        <v>922</v>
      </c>
      <c r="G209" s="22">
        <f t="shared" si="12"/>
        <v>0</v>
      </c>
      <c r="H209" s="22">
        <v>1.6</v>
      </c>
      <c r="I209" s="21">
        <f t="shared" si="13"/>
        <v>1.6</v>
      </c>
      <c r="J209" s="12">
        <f t="shared" si="14"/>
        <v>1.6</v>
      </c>
      <c r="K209" s="12">
        <v>1.6</v>
      </c>
      <c r="L209" s="13">
        <v>0</v>
      </c>
      <c r="M209" s="9">
        <f t="shared" si="15"/>
        <v>100</v>
      </c>
      <c r="N209" s="3"/>
    </row>
    <row r="210" spans="1:14" ht="17.100000000000001" customHeight="1">
      <c r="A210" s="10">
        <v>207</v>
      </c>
      <c r="B210" s="4" t="s">
        <v>680</v>
      </c>
      <c r="C210" s="4" t="s">
        <v>923</v>
      </c>
      <c r="D210" s="4" t="s">
        <v>241</v>
      </c>
      <c r="E210" s="11" t="s">
        <v>924</v>
      </c>
      <c r="F210" s="11" t="s">
        <v>925</v>
      </c>
      <c r="G210" s="22">
        <f t="shared" si="12"/>
        <v>0</v>
      </c>
      <c r="H210" s="22">
        <v>2.8</v>
      </c>
      <c r="I210" s="21">
        <f t="shared" si="13"/>
        <v>2.8</v>
      </c>
      <c r="J210" s="12">
        <f t="shared" si="14"/>
        <v>2.8</v>
      </c>
      <c r="K210" s="12">
        <v>2.8</v>
      </c>
      <c r="L210" s="13">
        <v>0</v>
      </c>
      <c r="M210" s="9">
        <f t="shared" si="15"/>
        <v>100</v>
      </c>
      <c r="N210" s="3"/>
    </row>
    <row r="211" spans="1:14" ht="17.100000000000001" customHeight="1">
      <c r="A211" s="10">
        <v>208</v>
      </c>
      <c r="B211" s="4" t="s">
        <v>680</v>
      </c>
      <c r="C211" s="4" t="s">
        <v>926</v>
      </c>
      <c r="D211" s="4" t="s">
        <v>242</v>
      </c>
      <c r="E211" s="11" t="s">
        <v>927</v>
      </c>
      <c r="F211" s="11" t="s">
        <v>928</v>
      </c>
      <c r="G211" s="22">
        <f t="shared" si="12"/>
        <v>0</v>
      </c>
      <c r="H211" s="22">
        <v>3.2</v>
      </c>
      <c r="I211" s="21">
        <f t="shared" si="13"/>
        <v>3.2</v>
      </c>
      <c r="J211" s="12">
        <f t="shared" si="14"/>
        <v>3.2</v>
      </c>
      <c r="K211" s="12">
        <v>3.2</v>
      </c>
      <c r="L211" s="13">
        <v>0</v>
      </c>
      <c r="M211" s="9">
        <f t="shared" si="15"/>
        <v>100</v>
      </c>
      <c r="N211" s="3"/>
    </row>
    <row r="212" spans="1:14" ht="17.100000000000001" customHeight="1">
      <c r="A212" s="10">
        <v>209</v>
      </c>
      <c r="B212" s="4" t="s">
        <v>680</v>
      </c>
      <c r="C212" s="4" t="s">
        <v>929</v>
      </c>
      <c r="D212" s="4" t="s">
        <v>243</v>
      </c>
      <c r="E212" s="11" t="s">
        <v>930</v>
      </c>
      <c r="F212" s="11" t="s">
        <v>931</v>
      </c>
      <c r="G212" s="22">
        <f t="shared" si="12"/>
        <v>0</v>
      </c>
      <c r="H212" s="22">
        <v>1.2</v>
      </c>
      <c r="I212" s="21">
        <f t="shared" si="13"/>
        <v>1.2</v>
      </c>
      <c r="J212" s="12">
        <f t="shared" si="14"/>
        <v>1.2</v>
      </c>
      <c r="K212" s="12">
        <v>1.2</v>
      </c>
      <c r="L212" s="13">
        <v>0</v>
      </c>
      <c r="M212" s="9">
        <f t="shared" si="15"/>
        <v>100</v>
      </c>
      <c r="N212" s="3"/>
    </row>
    <row r="213" spans="1:14" ht="17.100000000000001" customHeight="1">
      <c r="A213" s="10">
        <v>210</v>
      </c>
      <c r="B213" s="4" t="s">
        <v>680</v>
      </c>
      <c r="C213" s="4" t="s">
        <v>932</v>
      </c>
      <c r="D213" s="4" t="s">
        <v>244</v>
      </c>
      <c r="E213" s="11" t="s">
        <v>933</v>
      </c>
      <c r="F213" s="11" t="s">
        <v>934</v>
      </c>
      <c r="G213" s="22">
        <f t="shared" si="12"/>
        <v>0</v>
      </c>
      <c r="H213" s="22">
        <v>1.5</v>
      </c>
      <c r="I213" s="21">
        <f t="shared" si="13"/>
        <v>1.5</v>
      </c>
      <c r="J213" s="12">
        <f t="shared" si="14"/>
        <v>1.5</v>
      </c>
      <c r="K213" s="12">
        <v>1.5</v>
      </c>
      <c r="L213" s="13">
        <v>0</v>
      </c>
      <c r="M213" s="9">
        <f t="shared" si="15"/>
        <v>100</v>
      </c>
      <c r="N213" s="3"/>
    </row>
    <row r="214" spans="1:14" ht="17.100000000000001" customHeight="1">
      <c r="A214" s="10">
        <v>211</v>
      </c>
      <c r="B214" s="4" t="s">
        <v>680</v>
      </c>
      <c r="C214" s="4" t="s">
        <v>935</v>
      </c>
      <c r="D214" s="4" t="s">
        <v>245</v>
      </c>
      <c r="E214" s="11" t="s">
        <v>936</v>
      </c>
      <c r="F214" s="11" t="s">
        <v>937</v>
      </c>
      <c r="G214" s="22">
        <f t="shared" si="12"/>
        <v>0</v>
      </c>
      <c r="H214" s="22">
        <v>1.5</v>
      </c>
      <c r="I214" s="21">
        <f t="shared" si="13"/>
        <v>1.5</v>
      </c>
      <c r="J214" s="12">
        <f t="shared" si="14"/>
        <v>1.5</v>
      </c>
      <c r="K214" s="12">
        <v>1.5</v>
      </c>
      <c r="L214" s="13">
        <v>0</v>
      </c>
      <c r="M214" s="9">
        <f t="shared" si="15"/>
        <v>100</v>
      </c>
      <c r="N214" s="3"/>
    </row>
    <row r="215" spans="1:14" ht="17.100000000000001" customHeight="1">
      <c r="A215" s="10">
        <v>212</v>
      </c>
      <c r="B215" s="4" t="s">
        <v>680</v>
      </c>
      <c r="C215" s="4" t="s">
        <v>938</v>
      </c>
      <c r="D215" s="4" t="s">
        <v>246</v>
      </c>
      <c r="E215" s="11" t="s">
        <v>939</v>
      </c>
      <c r="F215" s="11" t="s">
        <v>940</v>
      </c>
      <c r="G215" s="22">
        <f t="shared" si="12"/>
        <v>0</v>
      </c>
      <c r="H215" s="22">
        <v>1.5</v>
      </c>
      <c r="I215" s="21">
        <f t="shared" si="13"/>
        <v>1.5</v>
      </c>
      <c r="J215" s="12">
        <f t="shared" si="14"/>
        <v>1.5</v>
      </c>
      <c r="K215" s="12">
        <v>1.5</v>
      </c>
      <c r="L215" s="13">
        <v>0</v>
      </c>
      <c r="M215" s="9">
        <f t="shared" si="15"/>
        <v>100</v>
      </c>
      <c r="N215" s="3"/>
    </row>
    <row r="216" spans="1:14" ht="17.100000000000001" customHeight="1">
      <c r="A216" s="10">
        <v>213</v>
      </c>
      <c r="B216" s="4" t="s">
        <v>680</v>
      </c>
      <c r="C216" s="4" t="s">
        <v>941</v>
      </c>
      <c r="D216" s="4" t="s">
        <v>247</v>
      </c>
      <c r="E216" s="11" t="s">
        <v>942</v>
      </c>
      <c r="F216" s="11" t="s">
        <v>943</v>
      </c>
      <c r="G216" s="22">
        <f t="shared" si="12"/>
        <v>0</v>
      </c>
      <c r="H216" s="22">
        <v>2.9</v>
      </c>
      <c r="I216" s="21">
        <f t="shared" si="13"/>
        <v>2.9</v>
      </c>
      <c r="J216" s="12">
        <f t="shared" si="14"/>
        <v>2.9</v>
      </c>
      <c r="K216" s="12">
        <v>2.9</v>
      </c>
      <c r="L216" s="13">
        <v>0</v>
      </c>
      <c r="M216" s="9">
        <f t="shared" si="15"/>
        <v>100</v>
      </c>
      <c r="N216" s="3"/>
    </row>
    <row r="217" spans="1:14" ht="17.100000000000001" customHeight="1">
      <c r="A217" s="10">
        <v>214</v>
      </c>
      <c r="B217" s="4" t="s">
        <v>680</v>
      </c>
      <c r="C217" s="4" t="s">
        <v>944</v>
      </c>
      <c r="D217" s="4" t="s">
        <v>248</v>
      </c>
      <c r="E217" s="11" t="s">
        <v>945</v>
      </c>
      <c r="F217" s="11" t="s">
        <v>946</v>
      </c>
      <c r="G217" s="22">
        <f t="shared" si="12"/>
        <v>0</v>
      </c>
      <c r="H217" s="22">
        <v>2.5</v>
      </c>
      <c r="I217" s="21">
        <f t="shared" si="13"/>
        <v>2.5</v>
      </c>
      <c r="J217" s="12">
        <f t="shared" si="14"/>
        <v>2.5</v>
      </c>
      <c r="K217" s="12">
        <v>2.5</v>
      </c>
      <c r="L217" s="13">
        <v>0</v>
      </c>
      <c r="M217" s="9">
        <f t="shared" si="15"/>
        <v>100</v>
      </c>
      <c r="N217" s="3"/>
    </row>
    <row r="218" spans="1:14" ht="17.100000000000001" customHeight="1">
      <c r="A218" s="10">
        <v>215</v>
      </c>
      <c r="B218" s="4" t="s">
        <v>680</v>
      </c>
      <c r="C218" s="4" t="s">
        <v>947</v>
      </c>
      <c r="D218" s="4" t="s">
        <v>249</v>
      </c>
      <c r="E218" s="11" t="s">
        <v>948</v>
      </c>
      <c r="F218" s="11" t="s">
        <v>949</v>
      </c>
      <c r="G218" s="22">
        <f t="shared" si="12"/>
        <v>0</v>
      </c>
      <c r="H218" s="22">
        <v>1.2</v>
      </c>
      <c r="I218" s="21">
        <f t="shared" si="13"/>
        <v>1.2</v>
      </c>
      <c r="J218" s="12">
        <f t="shared" si="14"/>
        <v>1.2</v>
      </c>
      <c r="K218" s="12">
        <v>1.2</v>
      </c>
      <c r="L218" s="13">
        <v>0</v>
      </c>
      <c r="M218" s="9">
        <f t="shared" si="15"/>
        <v>100</v>
      </c>
      <c r="N218" s="3"/>
    </row>
    <row r="219" spans="1:14" ht="17.100000000000001" customHeight="1">
      <c r="A219" s="10">
        <v>216</v>
      </c>
      <c r="B219" s="4" t="s">
        <v>680</v>
      </c>
      <c r="C219" s="4" t="s">
        <v>950</v>
      </c>
      <c r="D219" s="4" t="s">
        <v>250</v>
      </c>
      <c r="E219" s="11" t="s">
        <v>951</v>
      </c>
      <c r="F219" s="11" t="s">
        <v>952</v>
      </c>
      <c r="G219" s="22">
        <f t="shared" si="12"/>
        <v>0</v>
      </c>
      <c r="H219" s="22">
        <v>1</v>
      </c>
      <c r="I219" s="21">
        <f t="shared" si="13"/>
        <v>1</v>
      </c>
      <c r="J219" s="12">
        <f t="shared" si="14"/>
        <v>1</v>
      </c>
      <c r="K219" s="12">
        <v>1</v>
      </c>
      <c r="L219" s="13">
        <v>0</v>
      </c>
      <c r="M219" s="9">
        <f t="shared" si="15"/>
        <v>100</v>
      </c>
      <c r="N219" s="3"/>
    </row>
    <row r="220" spans="1:14" ht="17.100000000000001" customHeight="1">
      <c r="A220" s="10">
        <v>217</v>
      </c>
      <c r="B220" s="4" t="s">
        <v>680</v>
      </c>
      <c r="C220" s="4" t="s">
        <v>953</v>
      </c>
      <c r="D220" s="4" t="s">
        <v>251</v>
      </c>
      <c r="E220" s="11" t="s">
        <v>954</v>
      </c>
      <c r="F220" s="11" t="s">
        <v>955</v>
      </c>
      <c r="G220" s="22">
        <f t="shared" si="12"/>
        <v>0</v>
      </c>
      <c r="H220" s="22">
        <v>1.1000000000000001</v>
      </c>
      <c r="I220" s="21">
        <f t="shared" si="13"/>
        <v>1.1000000000000001</v>
      </c>
      <c r="J220" s="12">
        <f t="shared" si="14"/>
        <v>1.1000000000000001</v>
      </c>
      <c r="K220" s="12">
        <v>1.1000000000000001</v>
      </c>
      <c r="L220" s="13">
        <v>0</v>
      </c>
      <c r="M220" s="9">
        <f t="shared" si="15"/>
        <v>100</v>
      </c>
      <c r="N220" s="3"/>
    </row>
    <row r="221" spans="1:14" ht="17.100000000000001" customHeight="1">
      <c r="A221" s="10">
        <v>218</v>
      </c>
      <c r="B221" s="4" t="s">
        <v>680</v>
      </c>
      <c r="C221" s="4" t="s">
        <v>956</v>
      </c>
      <c r="D221" s="4" t="s">
        <v>252</v>
      </c>
      <c r="E221" s="11" t="s">
        <v>957</v>
      </c>
      <c r="F221" s="11" t="s">
        <v>955</v>
      </c>
      <c r="G221" s="22">
        <f t="shared" si="12"/>
        <v>0</v>
      </c>
      <c r="H221" s="22">
        <v>1.2</v>
      </c>
      <c r="I221" s="21">
        <f t="shared" si="13"/>
        <v>1.2</v>
      </c>
      <c r="J221" s="12">
        <f t="shared" si="14"/>
        <v>1.2</v>
      </c>
      <c r="K221" s="12">
        <v>1.2</v>
      </c>
      <c r="L221" s="13">
        <v>0</v>
      </c>
      <c r="M221" s="9">
        <f t="shared" si="15"/>
        <v>100</v>
      </c>
      <c r="N221" s="3"/>
    </row>
    <row r="222" spans="1:14" ht="17.100000000000001" customHeight="1">
      <c r="A222" s="10">
        <v>219</v>
      </c>
      <c r="B222" s="4" t="s">
        <v>680</v>
      </c>
      <c r="C222" s="4" t="s">
        <v>958</v>
      </c>
      <c r="D222" s="4" t="s">
        <v>253</v>
      </c>
      <c r="E222" s="11" t="s">
        <v>959</v>
      </c>
      <c r="F222" s="11" t="s">
        <v>960</v>
      </c>
      <c r="G222" s="22">
        <f t="shared" si="12"/>
        <v>0</v>
      </c>
      <c r="H222" s="22">
        <v>2</v>
      </c>
      <c r="I222" s="21">
        <f t="shared" si="13"/>
        <v>2</v>
      </c>
      <c r="J222" s="12">
        <f t="shared" si="14"/>
        <v>2</v>
      </c>
      <c r="K222" s="12">
        <v>2</v>
      </c>
      <c r="L222" s="13">
        <v>0</v>
      </c>
      <c r="M222" s="9">
        <f t="shared" si="15"/>
        <v>100</v>
      </c>
      <c r="N222" s="3"/>
    </row>
  </sheetData>
  <autoFilter ref="A3:M222">
    <filterColumn colId="1"/>
    <filterColumn colId="6"/>
    <filterColumn colId="7"/>
  </autoFilter>
  <mergeCells count="1">
    <mergeCell ref="A1:M1"/>
  </mergeCells>
  <phoneticPr fontId="1" type="noConversion"/>
  <printOptions horizontalCentered="1"/>
  <pageMargins left="0.19685039370078741" right="0.19685039370078741" top="0.39370078740157483" bottom="0.39370078740157483" header="0" footer="0"/>
  <pageSetup paperSize="9" scale="81" orientation="landscape" horizontalDpi="200" verticalDpi="200" r:id="rId1"/>
  <colBreaks count="1" manualBreakCount="1">
    <brk id="1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2</vt:i4>
      </vt:variant>
    </vt:vector>
  </HeadingPairs>
  <TitlesOfParts>
    <vt:vector size="7" baseType="lpstr">
      <vt:lpstr>고속국도</vt:lpstr>
      <vt:lpstr>일반국도</vt:lpstr>
      <vt:lpstr>지방도,국지도</vt:lpstr>
      <vt:lpstr>시도</vt:lpstr>
      <vt:lpstr>농어촌도로</vt:lpstr>
      <vt:lpstr>농어촌도로!Print_Area</vt:lpstr>
      <vt:lpstr>시도!Print_Area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2006-09-13T11:19:49Z</dcterms:created>
  <dcterms:modified xsi:type="dcterms:W3CDTF">2014-08-12T00:50:45Z</dcterms:modified>
</cp:coreProperties>
</file>