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720" yWindow="315" windowWidth="17955" windowHeight="11565"/>
  </bookViews>
  <sheets>
    <sheet name="공영" sheetId="1" r:id="rId1"/>
    <sheet name="민영" sheetId="4" r:id="rId2"/>
    <sheet name="부설" sheetId="14" r:id="rId3"/>
  </sheets>
  <definedNames>
    <definedName name="_xlnm._FilterDatabase" localSheetId="0" hidden="1">공영!$A$12:$J$32</definedName>
    <definedName name="_xlnm._FilterDatabase" localSheetId="2" hidden="1">부설!$A$5:$K$5</definedName>
    <definedName name="_xlnm.Print_Area" localSheetId="0">공영!$A:$J</definedName>
    <definedName name="_xlnm.Print_Titles" localSheetId="0">공영!$3:$3</definedName>
  </definedNames>
  <calcPr calcId="152511"/>
</workbook>
</file>

<file path=xl/calcChain.xml><?xml version="1.0" encoding="utf-8"?>
<calcChain xmlns="http://schemas.openxmlformats.org/spreadsheetml/2006/main">
  <c r="F4" i="4" l="1"/>
  <c r="D120" i="1" l="1"/>
  <c r="H8" i="1" l="1"/>
  <c r="G10" i="1"/>
  <c r="G8" i="1"/>
  <c r="D12" i="1" l="1"/>
  <c r="D35" i="1" l="1"/>
  <c r="D6" i="1" s="1"/>
  <c r="G35" i="1" l="1"/>
  <c r="G6" i="1" s="1"/>
  <c r="F22" i="4" l="1"/>
  <c r="H10" i="1" l="1"/>
  <c r="F21" i="4"/>
  <c r="D22" i="4"/>
  <c r="E3" i="4"/>
  <c r="F6" i="4"/>
  <c r="F5" i="4"/>
  <c r="D5" i="1"/>
  <c r="G12" i="1"/>
  <c r="G5" i="1" s="1"/>
  <c r="G9" i="1" s="1"/>
  <c r="B3" i="4"/>
  <c r="G3" i="4"/>
  <c r="F3" i="4" l="1"/>
  <c r="H157" i="1"/>
  <c r="G156" i="1"/>
  <c r="H147" i="1"/>
  <c r="H144" i="1"/>
  <c r="G144" i="1"/>
  <c r="G120" i="1" s="1"/>
  <c r="H70" i="1"/>
  <c r="H69" i="1"/>
  <c r="H56" i="1"/>
  <c r="H51" i="1"/>
  <c r="H50" i="1"/>
  <c r="H44" i="1"/>
  <c r="H43" i="1"/>
  <c r="G7" i="1" l="1"/>
  <c r="G4" i="1" s="1"/>
  <c r="H35" i="1"/>
  <c r="H6" i="1" s="1"/>
  <c r="H120" i="1"/>
  <c r="H7" i="1" s="1"/>
  <c r="H9" i="1" l="1"/>
  <c r="H4" i="1"/>
</calcChain>
</file>

<file path=xl/comments1.xml><?xml version="1.0" encoding="utf-8"?>
<comments xmlns="http://schemas.openxmlformats.org/spreadsheetml/2006/main">
  <authors>
    <author>user</author>
  </authors>
  <commentList>
    <comment ref="G47" authorId="0" shapeId="0">
      <text>
        <r>
          <rPr>
            <b/>
            <sz val="9"/>
            <color indexed="81"/>
            <rFont val="돋움"/>
            <family val="3"/>
            <charset val="129"/>
          </rPr>
          <t xml:space="preserve">장애인 2
</t>
        </r>
      </text>
    </comment>
    <comment ref="G54" authorId="0" shapeId="0">
      <text>
        <r>
          <rPr>
            <b/>
            <sz val="9"/>
            <color indexed="81"/>
            <rFont val="돋움"/>
            <family val="3"/>
            <charset val="129"/>
          </rPr>
          <t>장애인 9</t>
        </r>
      </text>
    </comment>
    <comment ref="G55" authorId="0" shapeId="0">
      <text>
        <r>
          <rPr>
            <b/>
            <sz val="9"/>
            <color indexed="81"/>
            <rFont val="돋움"/>
            <family val="3"/>
            <charset val="129"/>
          </rPr>
          <t>장애인 2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66" authorId="0" shapeId="0">
      <text>
        <r>
          <rPr>
            <b/>
            <sz val="9"/>
            <color indexed="81"/>
            <rFont val="돋움"/>
            <family val="3"/>
            <charset val="129"/>
          </rPr>
          <t xml:space="preserve">총주차면수 263
</t>
        </r>
        <r>
          <rPr>
            <sz val="9"/>
            <color indexed="81"/>
            <rFont val="돋움"/>
            <family val="3"/>
            <charset val="129"/>
          </rPr>
          <t xml:space="preserve">장애인 9, 임산부 9
대형 24, 경차 14
일반 207 </t>
        </r>
      </text>
    </comment>
    <comment ref="G127" authorId="0" shapeId="0">
      <text>
        <r>
          <rPr>
            <b/>
            <sz val="9"/>
            <color indexed="81"/>
            <rFont val="돋움"/>
            <family val="3"/>
            <charset val="129"/>
          </rPr>
          <t xml:space="preserve">총주차면수 57면
</t>
        </r>
        <r>
          <rPr>
            <sz val="9"/>
            <color indexed="81"/>
            <rFont val="돋움"/>
            <family val="3"/>
            <charset val="129"/>
          </rPr>
          <t>대형 2, 장애인 2</t>
        </r>
      </text>
    </comment>
    <comment ref="G137" authorId="0" shapeId="0">
      <text>
        <r>
          <rPr>
            <sz val="9"/>
            <color indexed="81"/>
            <rFont val="돋움"/>
            <family val="3"/>
            <charset val="129"/>
          </rPr>
          <t>총주차면수</t>
        </r>
        <r>
          <rPr>
            <sz val="9"/>
            <color indexed="81"/>
            <rFont val="Tahoma"/>
            <family val="2"/>
          </rPr>
          <t xml:space="preserve"> 62</t>
        </r>
        <r>
          <rPr>
            <sz val="9"/>
            <color indexed="81"/>
            <rFont val="돋움"/>
            <family val="3"/>
            <charset val="129"/>
          </rPr>
          <t>면
대형</t>
        </r>
        <r>
          <rPr>
            <sz val="9"/>
            <color indexed="81"/>
            <rFont val="Tahoma"/>
            <family val="2"/>
          </rPr>
          <t xml:space="preserve"> 24, </t>
        </r>
        <r>
          <rPr>
            <sz val="9"/>
            <color indexed="81"/>
            <rFont val="돋움"/>
            <family val="3"/>
            <charset val="129"/>
          </rPr>
          <t>장애인</t>
        </r>
        <r>
          <rPr>
            <sz val="9"/>
            <color indexed="81"/>
            <rFont val="Tahoma"/>
            <family val="2"/>
          </rPr>
          <t xml:space="preserve"> 2
</t>
        </r>
        <r>
          <rPr>
            <sz val="9"/>
            <color indexed="81"/>
            <rFont val="돋움"/>
            <family val="3"/>
            <charset val="129"/>
          </rPr>
          <t>임산부</t>
        </r>
        <r>
          <rPr>
            <sz val="9"/>
            <color indexed="81"/>
            <rFont val="Tahoma"/>
            <family val="2"/>
          </rPr>
          <t xml:space="preserve"> 2, </t>
        </r>
        <r>
          <rPr>
            <sz val="9"/>
            <color indexed="81"/>
            <rFont val="돋움"/>
            <family val="3"/>
            <charset val="129"/>
          </rPr>
          <t>일반</t>
        </r>
        <r>
          <rPr>
            <sz val="9"/>
            <color indexed="81"/>
            <rFont val="Tahoma"/>
            <family val="2"/>
          </rPr>
          <t xml:space="preserve"> 34</t>
        </r>
      </text>
    </comment>
    <comment ref="G138" authorId="0" shapeId="0">
      <text>
        <r>
          <rPr>
            <sz val="9"/>
            <color indexed="81"/>
            <rFont val="돋움"/>
            <family val="3"/>
            <charset val="129"/>
          </rPr>
          <t xml:space="preserve">총주차면수 36
대형 11, 일반 25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139" authorId="0" shapeId="0">
      <text>
        <r>
          <rPr>
            <b/>
            <sz val="9"/>
            <color indexed="81"/>
            <rFont val="돋움"/>
            <family val="3"/>
            <charset val="129"/>
          </rPr>
          <t xml:space="preserve">총주차면수 91면
</t>
        </r>
        <r>
          <rPr>
            <sz val="9"/>
            <color indexed="81"/>
            <rFont val="돋움"/>
            <family val="3"/>
            <charset val="129"/>
          </rPr>
          <t>대형 19, 장애 8
일반 64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140" authorId="0" shapeId="0">
      <text>
        <r>
          <rPr>
            <b/>
            <sz val="9"/>
            <color indexed="81"/>
            <rFont val="돋움"/>
            <family val="3"/>
            <charset val="129"/>
          </rPr>
          <t>총주차면수 97면</t>
        </r>
        <r>
          <rPr>
            <sz val="9"/>
            <color indexed="81"/>
            <rFont val="돋움"/>
            <family val="3"/>
            <charset val="129"/>
          </rPr>
          <t xml:space="preserve">
대형 4, 장애인 8
일반 85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<sst xmlns="http://schemas.openxmlformats.org/spreadsheetml/2006/main" count="4416" uniqueCount="2151">
  <si>
    <t>순번</t>
    <phoneticPr fontId="1" type="noConversion"/>
  </si>
  <si>
    <t>종류</t>
    <phoneticPr fontId="1" type="noConversion"/>
  </si>
  <si>
    <t>주차장명</t>
    <phoneticPr fontId="1" type="noConversion"/>
  </si>
  <si>
    <t>위치</t>
    <phoneticPr fontId="1" type="noConversion"/>
  </si>
  <si>
    <t>법정동</t>
    <phoneticPr fontId="1" type="noConversion"/>
  </si>
  <si>
    <t>지번</t>
    <phoneticPr fontId="1" type="noConversion"/>
  </si>
  <si>
    <t>주차면수</t>
    <phoneticPr fontId="1" type="noConversion"/>
  </si>
  <si>
    <t>총면적</t>
    <phoneticPr fontId="1" type="noConversion"/>
  </si>
  <si>
    <t>설치일</t>
    <phoneticPr fontId="1" type="noConversion"/>
  </si>
  <si>
    <t>비고</t>
    <phoneticPr fontId="1" type="noConversion"/>
  </si>
  <si>
    <t>부설</t>
    <phoneticPr fontId="1" type="noConversion"/>
  </si>
  <si>
    <t>노상</t>
    <phoneticPr fontId="1" type="noConversion"/>
  </si>
  <si>
    <t>소계</t>
    <phoneticPr fontId="1" type="noConversion"/>
  </si>
  <si>
    <t>노상</t>
  </si>
  <si>
    <t>제민천1길 주차장</t>
    <phoneticPr fontId="1" type="noConversion"/>
  </si>
  <si>
    <t>공주소방서 뒤편</t>
    <phoneticPr fontId="1" type="noConversion"/>
  </si>
  <si>
    <t>웅진동</t>
    <phoneticPr fontId="1" type="noConversion"/>
  </si>
  <si>
    <t>산성교→교촌교</t>
    <phoneticPr fontId="1" type="noConversion"/>
  </si>
  <si>
    <t>유료(위탁)</t>
    <phoneticPr fontId="1" type="noConversion"/>
  </si>
  <si>
    <t>유구마곡사로 주차장</t>
    <phoneticPr fontId="1" type="noConversion"/>
  </si>
  <si>
    <t>상원골</t>
    <phoneticPr fontId="1" type="noConversion"/>
  </si>
  <si>
    <t>사곡면</t>
    <phoneticPr fontId="1" type="noConversion"/>
  </si>
  <si>
    <t>봉황로 주차장</t>
    <phoneticPr fontId="1" type="noConversion"/>
  </si>
  <si>
    <t>황새바위</t>
    <phoneticPr fontId="1" type="noConversion"/>
  </si>
  <si>
    <t>황새바위성지 → 웅진교</t>
    <phoneticPr fontId="1" type="noConversion"/>
  </si>
  <si>
    <t>감소(86→76)</t>
    <phoneticPr fontId="1" type="noConversion"/>
  </si>
  <si>
    <t>봉산길 주차장</t>
    <phoneticPr fontId="1" type="noConversion"/>
  </si>
  <si>
    <t>공주북중학교</t>
    <phoneticPr fontId="1" type="noConversion"/>
  </si>
  <si>
    <t>중학동</t>
    <phoneticPr fontId="1" type="noConversion"/>
  </si>
  <si>
    <t>국민연금공단 → 아카데미극장</t>
    <phoneticPr fontId="1" type="noConversion"/>
  </si>
  <si>
    <t>감소(20→16)</t>
    <phoneticPr fontId="1" type="noConversion"/>
  </si>
  <si>
    <t>산성동 구터미널</t>
    <phoneticPr fontId="1" type="noConversion"/>
  </si>
  <si>
    <t>제일약국 → 명도목재</t>
    <phoneticPr fontId="1" type="noConversion"/>
  </si>
  <si>
    <t>공주고담길 주차장</t>
    <phoneticPr fontId="1" type="noConversion"/>
  </si>
  <si>
    <t>금학초등학교</t>
    <phoneticPr fontId="1" type="noConversion"/>
  </si>
  <si>
    <t>금학동</t>
    <phoneticPr fontId="1" type="noConversion"/>
  </si>
  <si>
    <t>대통1길 주차장</t>
    <phoneticPr fontId="1" type="noConversion"/>
  </si>
  <si>
    <t>학생백화점 → 흥부대반점</t>
    <phoneticPr fontId="1" type="noConversion"/>
  </si>
  <si>
    <t>제민1길 주차장</t>
    <phoneticPr fontId="1" type="noConversion"/>
  </si>
  <si>
    <t>제민천교→무궁화회관</t>
    <phoneticPr fontId="1" type="noConversion"/>
  </si>
  <si>
    <t>봉황교→공주시청</t>
    <phoneticPr fontId="1" type="noConversion"/>
  </si>
  <si>
    <t>감소(38→36)</t>
    <phoneticPr fontId="1" type="noConversion"/>
  </si>
  <si>
    <t>관골1길 주차장</t>
    <phoneticPr fontId="1" type="noConversion"/>
  </si>
  <si>
    <t>신관동우체국</t>
    <phoneticPr fontId="1" type="noConversion"/>
  </si>
  <si>
    <t>신관동</t>
    <phoneticPr fontId="1" type="noConversion"/>
  </si>
  <si>
    <t>GS주유소 → 신관동우체국</t>
    <phoneticPr fontId="1" type="noConversion"/>
  </si>
  <si>
    <t>번영1길 주차장</t>
    <phoneticPr fontId="1" type="noConversion"/>
  </si>
  <si>
    <t>공주고용센터</t>
    <phoneticPr fontId="1" type="noConversion"/>
  </si>
  <si>
    <t>원할머니보쌈→제일육류유통</t>
    <phoneticPr fontId="1" type="noConversion"/>
  </si>
  <si>
    <t>신관로 주차장</t>
    <phoneticPr fontId="1" type="noConversion"/>
  </si>
  <si>
    <t>신관중앙교차로</t>
    <phoneticPr fontId="1" type="noConversion"/>
  </si>
  <si>
    <t>구 신관지구대 → 태양공구</t>
    <phoneticPr fontId="1" type="noConversion"/>
  </si>
  <si>
    <t>우금티로 주차장</t>
    <phoneticPr fontId="1" type="noConversion"/>
  </si>
  <si>
    <t>공주대학교 옥룡캠퍼스</t>
    <phoneticPr fontId="1" type="noConversion"/>
  </si>
  <si>
    <t>옥룡동</t>
    <phoneticPr fontId="1" type="noConversion"/>
  </si>
  <si>
    <t>GS마트→옥룡주공1단지</t>
    <phoneticPr fontId="1" type="noConversion"/>
  </si>
  <si>
    <t>중동3길 주차장</t>
    <phoneticPr fontId="1" type="noConversion"/>
  </si>
  <si>
    <t>중동빌라</t>
    <phoneticPr fontId="1" type="noConversion"/>
  </si>
  <si>
    <t>로이젠→교통과</t>
    <phoneticPr fontId="1" type="noConversion"/>
  </si>
  <si>
    <t>고상아리1길 주차장</t>
    <phoneticPr fontId="1" type="noConversion"/>
  </si>
  <si>
    <t>열린글방→현대연립</t>
    <phoneticPr fontId="1" type="noConversion"/>
  </si>
  <si>
    <t>정안중앙길 주차장</t>
    <phoneticPr fontId="1" type="noConversion"/>
  </si>
  <si>
    <t>정안면사무소</t>
    <phoneticPr fontId="1" type="noConversion"/>
  </si>
  <si>
    <t>정안면</t>
    <phoneticPr fontId="1" type="noConversion"/>
  </si>
  <si>
    <t>정안면사무소→정안농협</t>
    <phoneticPr fontId="1" type="noConversion"/>
  </si>
  <si>
    <t>명도목재 → 삼성디지털프라자</t>
    <phoneticPr fontId="1" type="noConversion"/>
  </si>
  <si>
    <t>유구읍 금계산로 주차장</t>
    <phoneticPr fontId="1" type="noConversion"/>
  </si>
  <si>
    <t>수촌교</t>
    <phoneticPr fontId="1" type="noConversion"/>
  </si>
  <si>
    <t>유구읍</t>
    <phoneticPr fontId="1" type="noConversion"/>
  </si>
  <si>
    <t>수촌교삼거리→수촌삼거리</t>
    <phoneticPr fontId="1" type="noConversion"/>
  </si>
  <si>
    <t>감소(15→0)</t>
    <phoneticPr fontId="1" type="noConversion"/>
  </si>
  <si>
    <t>노외</t>
    <phoneticPr fontId="1" type="noConversion"/>
  </si>
  <si>
    <t>노외</t>
  </si>
  <si>
    <t>계룡면 주차장</t>
    <phoneticPr fontId="1" type="noConversion"/>
  </si>
  <si>
    <t>계룡복지회관</t>
    <phoneticPr fontId="1" type="noConversion"/>
  </si>
  <si>
    <t>계룡면</t>
    <phoneticPr fontId="1" type="noConversion"/>
  </si>
  <si>
    <t>246, 247-1</t>
    <phoneticPr fontId="1" type="noConversion"/>
  </si>
  <si>
    <t>계룡문화마을 주차장</t>
    <phoneticPr fontId="1" type="noConversion"/>
  </si>
  <si>
    <t>382</t>
    <phoneticPr fontId="1" type="noConversion"/>
  </si>
  <si>
    <t>감소(19→18)</t>
    <phoneticPr fontId="1" type="noConversion"/>
  </si>
  <si>
    <t>이인면 주차장</t>
    <phoneticPr fontId="1" type="noConversion"/>
  </si>
  <si>
    <t>이인중학교</t>
    <phoneticPr fontId="1" type="noConversion"/>
  </si>
  <si>
    <t>이인면</t>
    <phoneticPr fontId="1" type="noConversion"/>
  </si>
  <si>
    <t>427-3</t>
    <phoneticPr fontId="1" type="noConversion"/>
  </si>
  <si>
    <t>감소(38→32)</t>
    <phoneticPr fontId="1" type="noConversion"/>
  </si>
  <si>
    <t>우성면 주차장</t>
  </si>
  <si>
    <t>우성농협</t>
    <phoneticPr fontId="1" type="noConversion"/>
  </si>
  <si>
    <t>우성면</t>
    <phoneticPr fontId="1" type="noConversion"/>
  </si>
  <si>
    <t>145-1</t>
    <phoneticPr fontId="1" type="noConversion"/>
  </si>
  <si>
    <t>감소(54→50)</t>
    <phoneticPr fontId="1" type="noConversion"/>
  </si>
  <si>
    <t>사곡면 주차장</t>
  </si>
  <si>
    <t>사곡보건지소</t>
    <phoneticPr fontId="1" type="noConversion"/>
  </si>
  <si>
    <t>297-4</t>
    <phoneticPr fontId="1" type="noConversion"/>
  </si>
  <si>
    <t>감소(18→10)</t>
    <phoneticPr fontId="1" type="noConversion"/>
  </si>
  <si>
    <t>공주고 주차장</t>
    <phoneticPr fontId="1" type="noConversion"/>
  </si>
  <si>
    <t>공주고등학교 앞</t>
    <phoneticPr fontId="1" type="noConversion"/>
  </si>
  <si>
    <t>197-2, -5, 200, 251-17, -19</t>
    <phoneticPr fontId="1" type="noConversion"/>
  </si>
  <si>
    <t>정안면 주차장</t>
  </si>
  <si>
    <t>주민자치센터</t>
    <phoneticPr fontId="1" type="noConversion"/>
  </si>
  <si>
    <t>광정리</t>
    <phoneticPr fontId="1" type="noConversion"/>
  </si>
  <si>
    <t>283-7, -8</t>
    <phoneticPr fontId="1" type="noConversion"/>
  </si>
  <si>
    <t>감소(35→30)</t>
    <phoneticPr fontId="1" type="noConversion"/>
  </si>
  <si>
    <t>탄천면 주차장</t>
    <phoneticPr fontId="1" type="noConversion"/>
  </si>
  <si>
    <t>탄천복지회관</t>
    <phoneticPr fontId="1" type="noConversion"/>
  </si>
  <si>
    <t>삼각리</t>
    <phoneticPr fontId="1" type="noConversion"/>
  </si>
  <si>
    <t>487-1, 489-1</t>
    <phoneticPr fontId="1" type="noConversion"/>
  </si>
  <si>
    <t>감소(38→31)</t>
    <phoneticPr fontId="1" type="noConversion"/>
  </si>
  <si>
    <t>신풍면 주차장</t>
  </si>
  <si>
    <t>신풍양조장</t>
    <phoneticPr fontId="1" type="noConversion"/>
  </si>
  <si>
    <t>산정리</t>
    <phoneticPr fontId="1" type="noConversion"/>
  </si>
  <si>
    <t>81</t>
    <phoneticPr fontId="1" type="noConversion"/>
  </si>
  <si>
    <t>감소(15→8)</t>
    <phoneticPr fontId="1" type="noConversion"/>
  </si>
  <si>
    <t>의당문화마을 주차장</t>
    <phoneticPr fontId="1" type="noConversion"/>
  </si>
  <si>
    <t>청룡리</t>
    <phoneticPr fontId="1" type="noConversion"/>
  </si>
  <si>
    <t>818</t>
    <phoneticPr fontId="1" type="noConversion"/>
  </si>
  <si>
    <t>금학동 공영주차장</t>
    <phoneticPr fontId="1" type="noConversion"/>
  </si>
  <si>
    <t>공주교대 기숙사</t>
    <phoneticPr fontId="1" type="noConversion"/>
  </si>
  <si>
    <t>290</t>
    <phoneticPr fontId="1" type="noConversion"/>
  </si>
  <si>
    <t>교동 주차장</t>
    <phoneticPr fontId="1" type="noConversion"/>
  </si>
  <si>
    <t>교동1길</t>
    <phoneticPr fontId="1" type="noConversion"/>
  </si>
  <si>
    <t>교동</t>
    <phoneticPr fontId="1" type="noConversion"/>
  </si>
  <si>
    <t>3-35</t>
    <phoneticPr fontId="1" type="noConversion"/>
  </si>
  <si>
    <t>공주여중</t>
    <phoneticPr fontId="1" type="noConversion"/>
  </si>
  <si>
    <t>62-4, 64</t>
    <phoneticPr fontId="1" type="noConversion"/>
  </si>
  <si>
    <t>우성문화마을 주차장</t>
    <phoneticPr fontId="1" type="noConversion"/>
  </si>
  <si>
    <t>단지리</t>
    <phoneticPr fontId="1" type="noConversion"/>
  </si>
  <si>
    <t>337-1, 338-2</t>
    <phoneticPr fontId="1" type="noConversion"/>
  </si>
  <si>
    <t>반죽동 공영주차장</t>
    <phoneticPr fontId="1" type="noConversion"/>
  </si>
  <si>
    <t>구 법원</t>
    <phoneticPr fontId="1" type="noConversion"/>
  </si>
  <si>
    <t>반죽동</t>
    <phoneticPr fontId="1" type="noConversion"/>
  </si>
  <si>
    <t>332-3, 333-1, -2</t>
    <phoneticPr fontId="1" type="noConversion"/>
  </si>
  <si>
    <t>옥룡동 주차장</t>
    <phoneticPr fontId="1" type="noConversion"/>
  </si>
  <si>
    <t>GS수퍼마켓</t>
    <phoneticPr fontId="1" type="noConversion"/>
  </si>
  <si>
    <t>46-13</t>
    <phoneticPr fontId="1" type="noConversion"/>
  </si>
  <si>
    <t>봉황동 주차장</t>
    <phoneticPr fontId="1" type="noConversion"/>
  </si>
  <si>
    <t>봉황초등학교</t>
    <phoneticPr fontId="1" type="noConversion"/>
  </si>
  <si>
    <t>봉황동</t>
    <phoneticPr fontId="1" type="noConversion"/>
  </si>
  <si>
    <t>중동 봉산길 주차장</t>
    <phoneticPr fontId="1" type="noConversion"/>
  </si>
  <si>
    <t>명월관</t>
    <phoneticPr fontId="1" type="noConversion"/>
  </si>
  <si>
    <t>중동</t>
    <phoneticPr fontId="1" type="noConversion"/>
  </si>
  <si>
    <t>147-89, -90, -108, -164, -166</t>
    <phoneticPr fontId="1" type="noConversion"/>
  </si>
  <si>
    <t>옥룡동 공영주차장</t>
    <phoneticPr fontId="1" type="noConversion"/>
  </si>
  <si>
    <t>버드나무길</t>
    <phoneticPr fontId="1" type="noConversion"/>
  </si>
  <si>
    <t>295-3, -4, 296, 297-1, -2, -3, -4, 395-3, -10</t>
    <phoneticPr fontId="1" type="noConversion"/>
  </si>
  <si>
    <t>신관동 대학로 주차장</t>
  </si>
  <si>
    <t>공주대학교 후문</t>
    <phoneticPr fontId="1" type="noConversion"/>
  </si>
  <si>
    <t>241-9, -11, -12</t>
    <phoneticPr fontId="1" type="noConversion"/>
  </si>
  <si>
    <t>중동 국고개 공영주차장</t>
    <phoneticPr fontId="1" type="noConversion"/>
  </si>
  <si>
    <t>63, 64-3, 64-5</t>
    <phoneticPr fontId="1" type="noConversion"/>
  </si>
  <si>
    <t>산성시장 공영주차장</t>
  </si>
  <si>
    <t>주차빌딩</t>
    <phoneticPr fontId="1" type="noConversion"/>
  </si>
  <si>
    <t>산성동</t>
    <phoneticPr fontId="1" type="noConversion"/>
  </si>
  <si>
    <t>190-1</t>
    <phoneticPr fontId="1" type="noConversion"/>
  </si>
  <si>
    <t>교동 교회주차장</t>
    <phoneticPr fontId="1" type="noConversion"/>
  </si>
  <si>
    <t>공주중앙감리교회</t>
    <phoneticPr fontId="1" type="noConversion"/>
  </si>
  <si>
    <t>153-6</t>
    <phoneticPr fontId="1" type="noConversion"/>
  </si>
  <si>
    <t>교회주차장</t>
    <phoneticPr fontId="1" type="noConversion"/>
  </si>
  <si>
    <t>유구읍 주차장</t>
    <phoneticPr fontId="1" type="noConversion"/>
  </si>
  <si>
    <t>중앙2길</t>
    <phoneticPr fontId="1" type="noConversion"/>
  </si>
  <si>
    <t>석남리</t>
    <phoneticPr fontId="1" type="noConversion"/>
  </si>
  <si>
    <t>291</t>
    <phoneticPr fontId="1" type="noConversion"/>
  </si>
  <si>
    <t>주거환경사업</t>
  </si>
  <si>
    <t>유구자카드 주차장</t>
    <phoneticPr fontId="1" type="noConversion"/>
  </si>
  <si>
    <t>백교리</t>
    <phoneticPr fontId="1" type="noConversion"/>
  </si>
  <si>
    <t>619</t>
    <phoneticPr fontId="1" type="noConversion"/>
  </si>
  <si>
    <t xml:space="preserve">신관동 공영주차장 </t>
    <phoneticPr fontId="1" type="noConversion"/>
  </si>
  <si>
    <t>639-3</t>
    <phoneticPr fontId="1" type="noConversion"/>
  </si>
  <si>
    <t>탄천농협창고 주차장</t>
    <phoneticPr fontId="1" type="noConversion"/>
  </si>
  <si>
    <t>통산3길</t>
    <phoneticPr fontId="1" type="noConversion"/>
  </si>
  <si>
    <t>504-16</t>
    <phoneticPr fontId="1" type="noConversion"/>
  </si>
  <si>
    <t>탄천농협</t>
    <phoneticPr fontId="1" type="noConversion"/>
  </si>
  <si>
    <t>신관금강공원 주차장</t>
    <phoneticPr fontId="1" type="noConversion"/>
  </si>
  <si>
    <t>553</t>
    <phoneticPr fontId="1" type="noConversion"/>
  </si>
  <si>
    <t>중학동 주차장</t>
    <phoneticPr fontId="1" type="noConversion"/>
  </si>
  <si>
    <t>큰우물길</t>
    <phoneticPr fontId="1" type="noConversion"/>
  </si>
  <si>
    <t>173-6</t>
    <phoneticPr fontId="1" type="noConversion"/>
  </si>
  <si>
    <t>도시과</t>
    <phoneticPr fontId="1" type="noConversion"/>
  </si>
  <si>
    <t>쪽지골 주차장</t>
  </si>
  <si>
    <t>공주고등학교 옆길</t>
    <phoneticPr fontId="1" type="noConversion"/>
  </si>
  <si>
    <t>143-18</t>
    <phoneticPr fontId="1" type="noConversion"/>
  </si>
  <si>
    <t>남향마을 주차장</t>
    <phoneticPr fontId="1" type="noConversion"/>
  </si>
  <si>
    <t>향교1길</t>
    <phoneticPr fontId="1" type="noConversion"/>
  </si>
  <si>
    <t>239-10, 246-2, 257-15</t>
    <phoneticPr fontId="1" type="noConversion"/>
  </si>
  <si>
    <t>반죽동 주차장</t>
    <phoneticPr fontId="1" type="noConversion"/>
  </si>
  <si>
    <t>포교당길</t>
    <phoneticPr fontId="1" type="noConversion"/>
  </si>
  <si>
    <t>28, 110-6, -18</t>
    <phoneticPr fontId="1" type="noConversion"/>
  </si>
  <si>
    <t>시나무골 주차장</t>
  </si>
  <si>
    <t>179-1, -8, -10외 6필지</t>
    <phoneticPr fontId="1" type="noConversion"/>
  </si>
  <si>
    <t>큰샘 주차장(1)</t>
  </si>
  <si>
    <t>245-1외 4필지</t>
    <phoneticPr fontId="1" type="noConversion"/>
  </si>
  <si>
    <t>큰샘 주차장(2)</t>
  </si>
  <si>
    <t>285외 3필지</t>
    <phoneticPr fontId="1" type="noConversion"/>
  </si>
  <si>
    <t>산성동 주차장(1)</t>
  </si>
  <si>
    <t>22-18외 2필지</t>
    <phoneticPr fontId="1" type="noConversion"/>
  </si>
  <si>
    <t>산성동 주차장(2)</t>
  </si>
  <si>
    <t>22-1외 2필지</t>
    <phoneticPr fontId="1" type="noConversion"/>
  </si>
  <si>
    <t>산성동 주차장(3)</t>
  </si>
  <si>
    <t>146-10외 10필지</t>
    <phoneticPr fontId="1" type="noConversion"/>
  </si>
  <si>
    <t>유구창말 주차장(1)</t>
  </si>
  <si>
    <t>유구리</t>
    <phoneticPr fontId="1" type="noConversion"/>
  </si>
  <si>
    <t>617</t>
    <phoneticPr fontId="1" type="noConversion"/>
  </si>
  <si>
    <t>유구창말 주차장(2)</t>
  </si>
  <si>
    <t>429-29, -54</t>
    <phoneticPr fontId="1" type="noConversion"/>
  </si>
  <si>
    <t>옥룡동 교회주차장</t>
    <phoneticPr fontId="1" type="noConversion"/>
  </si>
  <si>
    <t>공주제일성결교회</t>
    <phoneticPr fontId="1" type="noConversion"/>
  </si>
  <si>
    <t>167-2</t>
    <phoneticPr fontId="1" type="noConversion"/>
  </si>
  <si>
    <t>봉황동 쌈지주차장(1)</t>
    <phoneticPr fontId="1" type="noConversion"/>
  </si>
  <si>
    <t>140</t>
    <phoneticPr fontId="1" type="noConversion"/>
  </si>
  <si>
    <t>봉황동 쌈지주차장(2)</t>
  </si>
  <si>
    <t>282-1</t>
    <phoneticPr fontId="1" type="noConversion"/>
  </si>
  <si>
    <t>봉황동 쌈지주차장(3)</t>
  </si>
  <si>
    <t>200-3</t>
    <phoneticPr fontId="1" type="noConversion"/>
  </si>
  <si>
    <t>봉황동 쌈지주차장(4)</t>
  </si>
  <si>
    <t>149-6, -7</t>
    <phoneticPr fontId="1" type="noConversion"/>
  </si>
  <si>
    <t>반죽동 쌈지주차장(5)</t>
  </si>
  <si>
    <t>318-2</t>
    <phoneticPr fontId="1" type="noConversion"/>
  </si>
  <si>
    <t>금학동 쌈지주차장(6)</t>
  </si>
  <si>
    <t>186-8</t>
    <phoneticPr fontId="1" type="noConversion"/>
  </si>
  <si>
    <t>금학동 쌈지주차장(7)</t>
    <phoneticPr fontId="1" type="noConversion"/>
  </si>
  <si>
    <t>186-1</t>
    <phoneticPr fontId="1" type="noConversion"/>
  </si>
  <si>
    <t>산성동 쌈지주차장(8)</t>
    <phoneticPr fontId="1" type="noConversion"/>
  </si>
  <si>
    <t>궁전빌라</t>
    <phoneticPr fontId="1" type="noConversion"/>
  </si>
  <si>
    <t>146-10</t>
    <phoneticPr fontId="1" type="noConversion"/>
  </si>
  <si>
    <t>중학동 쌈지주차장(9)</t>
    <phoneticPr fontId="1" type="noConversion"/>
  </si>
  <si>
    <t>83-1</t>
    <phoneticPr fontId="1" type="noConversion"/>
  </si>
  <si>
    <t>나래원</t>
    <phoneticPr fontId="1" type="noConversion"/>
  </si>
  <si>
    <t>복지과</t>
    <phoneticPr fontId="1" type="noConversion"/>
  </si>
  <si>
    <t>운암리</t>
    <phoneticPr fontId="1" type="noConversion"/>
  </si>
  <si>
    <t>255 일원</t>
    <phoneticPr fontId="1" type="noConversion"/>
  </si>
  <si>
    <t>장애19, 임산0</t>
    <phoneticPr fontId="1" type="noConversion"/>
  </si>
  <si>
    <t>청소년문화센터</t>
    <phoneticPr fontId="1" type="noConversion"/>
  </si>
  <si>
    <t>장애1, 임산0</t>
    <phoneticPr fontId="1" type="noConversion"/>
  </si>
  <si>
    <t>공주시청</t>
    <phoneticPr fontId="1" type="noConversion"/>
  </si>
  <si>
    <t>회계과</t>
    <phoneticPr fontId="1" type="noConversion"/>
  </si>
  <si>
    <t>304-6, 319</t>
    <phoneticPr fontId="1" type="noConversion"/>
  </si>
  <si>
    <t>장애7, 임산2</t>
    <phoneticPr fontId="1" type="noConversion"/>
  </si>
  <si>
    <t>고마센터</t>
    <phoneticPr fontId="1" type="noConversion"/>
  </si>
  <si>
    <t>관광과</t>
    <phoneticPr fontId="1" type="noConversion"/>
  </si>
  <si>
    <t>장애10, 임산4</t>
    <phoneticPr fontId="1" type="noConversion"/>
  </si>
  <si>
    <t>우금티전적비</t>
    <phoneticPr fontId="1" type="noConversion"/>
  </si>
  <si>
    <t>문화재과</t>
    <phoneticPr fontId="1" type="noConversion"/>
  </si>
  <si>
    <t xml:space="preserve">금학동 </t>
    <phoneticPr fontId="1" type="noConversion"/>
  </si>
  <si>
    <t>327-7외 2필지</t>
    <phoneticPr fontId="1" type="noConversion"/>
  </si>
  <si>
    <t>장애2, 임산0</t>
    <phoneticPr fontId="1" type="noConversion"/>
  </si>
  <si>
    <t>장선리토실</t>
    <phoneticPr fontId="1" type="noConversion"/>
  </si>
  <si>
    <t>장선리</t>
    <phoneticPr fontId="1" type="noConversion"/>
  </si>
  <si>
    <t>153-4</t>
    <phoneticPr fontId="1" type="noConversion"/>
  </si>
  <si>
    <t>장애3, 임산0</t>
    <phoneticPr fontId="1" type="noConversion"/>
  </si>
  <si>
    <t>금학생태공원</t>
    <phoneticPr fontId="1" type="noConversion"/>
  </si>
  <si>
    <t>환경과</t>
    <phoneticPr fontId="1" type="noConversion"/>
  </si>
  <si>
    <t>106</t>
    <phoneticPr fontId="1" type="noConversion"/>
  </si>
  <si>
    <t>옥룡정수장</t>
    <phoneticPr fontId="1" type="noConversion"/>
  </si>
  <si>
    <t>수도과</t>
    <phoneticPr fontId="1" type="noConversion"/>
  </si>
  <si>
    <t>22-18</t>
    <phoneticPr fontId="1" type="noConversion"/>
  </si>
  <si>
    <t>신관공공하수처리시설</t>
    <phoneticPr fontId="1" type="noConversion"/>
  </si>
  <si>
    <t>쌍신동</t>
    <phoneticPr fontId="1" type="noConversion"/>
  </si>
  <si>
    <t>40-1</t>
    <phoneticPr fontId="1" type="noConversion"/>
  </si>
  <si>
    <t>장애6, 임산2</t>
    <phoneticPr fontId="1" type="noConversion"/>
  </si>
  <si>
    <t>공주공공하수처리시설</t>
    <phoneticPr fontId="1" type="noConversion"/>
  </si>
  <si>
    <t>봉정동</t>
    <phoneticPr fontId="1" type="noConversion"/>
  </si>
  <si>
    <t>122</t>
    <phoneticPr fontId="1" type="noConversion"/>
  </si>
  <si>
    <t>장애0, 임산0</t>
    <phoneticPr fontId="1" type="noConversion"/>
  </si>
  <si>
    <t>보건소</t>
    <phoneticPr fontId="1" type="noConversion"/>
  </si>
  <si>
    <t>보건과</t>
    <phoneticPr fontId="1" type="noConversion"/>
  </si>
  <si>
    <t>장애2, 임산2</t>
    <phoneticPr fontId="1" type="noConversion"/>
  </si>
  <si>
    <t>농업기술센터</t>
    <phoneticPr fontId="1" type="noConversion"/>
  </si>
  <si>
    <t>농업과</t>
    <phoneticPr fontId="1" type="noConversion"/>
  </si>
  <si>
    <t>도천리</t>
    <phoneticPr fontId="1" type="noConversion"/>
  </si>
  <si>
    <t>장애1, 임산1</t>
    <phoneticPr fontId="1" type="noConversion"/>
  </si>
  <si>
    <t>백제체육관</t>
    <phoneticPr fontId="1" type="noConversion"/>
  </si>
  <si>
    <t>공공시설관리소</t>
    <phoneticPr fontId="1" type="noConversion"/>
  </si>
  <si>
    <t>516-1</t>
    <phoneticPr fontId="1" type="noConversion"/>
  </si>
  <si>
    <t>장애5, 임산2</t>
    <phoneticPr fontId="1" type="noConversion"/>
  </si>
  <si>
    <t>문예회관</t>
    <phoneticPr fontId="1" type="noConversion"/>
  </si>
  <si>
    <t>283</t>
    <phoneticPr fontId="1" type="noConversion"/>
  </si>
  <si>
    <t>장애8, 임산2</t>
    <phoneticPr fontId="1" type="noConversion"/>
  </si>
  <si>
    <t>시민운동장</t>
    <phoneticPr fontId="1" type="noConversion"/>
  </si>
  <si>
    <t>300-5</t>
    <phoneticPr fontId="1" type="noConversion"/>
  </si>
  <si>
    <t>곰나루유원지</t>
    <phoneticPr fontId="1" type="noConversion"/>
  </si>
  <si>
    <t>444-2</t>
    <phoneticPr fontId="1" type="noConversion"/>
  </si>
  <si>
    <t>장애3, 임산2</t>
    <phoneticPr fontId="1" type="noConversion"/>
  </si>
  <si>
    <t>송산리고분군</t>
    <phoneticPr fontId="1" type="noConversion"/>
  </si>
  <si>
    <t>관광경영사업소</t>
    <phoneticPr fontId="1" type="noConversion"/>
  </si>
  <si>
    <t>57</t>
    <phoneticPr fontId="1" type="noConversion"/>
  </si>
  <si>
    <t>공산성</t>
    <phoneticPr fontId="1" type="noConversion"/>
  </si>
  <si>
    <t>금성동</t>
    <phoneticPr fontId="1" type="noConversion"/>
  </si>
  <si>
    <t>65-6</t>
    <phoneticPr fontId="1" type="noConversion"/>
  </si>
  <si>
    <t>석장리박물관</t>
    <phoneticPr fontId="1" type="noConversion"/>
  </si>
  <si>
    <t>석장리동</t>
    <phoneticPr fontId="1" type="noConversion"/>
  </si>
  <si>
    <t>118</t>
    <phoneticPr fontId="1" type="noConversion"/>
  </si>
  <si>
    <t>장애8, 임산0</t>
    <phoneticPr fontId="1" type="noConversion"/>
  </si>
  <si>
    <t>한옥마을</t>
    <phoneticPr fontId="1" type="noConversion"/>
  </si>
  <si>
    <t>337</t>
    <phoneticPr fontId="1" type="noConversion"/>
  </si>
  <si>
    <t>웅진관</t>
    <phoneticPr fontId="1" type="noConversion"/>
  </si>
  <si>
    <t>시립도서관</t>
    <phoneticPr fontId="1" type="noConversion"/>
  </si>
  <si>
    <t>장애3, 임산1</t>
    <phoneticPr fontId="1" type="noConversion"/>
  </si>
  <si>
    <t>강북관</t>
    <phoneticPr fontId="1" type="noConversion"/>
  </si>
  <si>
    <t>월송동</t>
    <phoneticPr fontId="1" type="noConversion"/>
  </si>
  <si>
    <t>종합사회복지관</t>
    <phoneticPr fontId="1" type="noConversion"/>
  </si>
  <si>
    <t>장애6, 임산0</t>
    <phoneticPr fontId="1" type="noConversion"/>
  </si>
  <si>
    <t>유구읍사무소 주차장</t>
    <phoneticPr fontId="1" type="noConversion"/>
  </si>
  <si>
    <t>388-1, -2, -12, -29, -32, 390-1, 392-1, -2</t>
    <phoneticPr fontId="1" type="noConversion"/>
  </si>
  <si>
    <t>장애7, 임산0</t>
    <phoneticPr fontId="1" type="noConversion"/>
  </si>
  <si>
    <t>이인면사무소 주차장</t>
    <phoneticPr fontId="1" type="noConversion"/>
  </si>
  <si>
    <t>이인리</t>
    <phoneticPr fontId="1" type="noConversion"/>
  </si>
  <si>
    <t>장애1, 인삼0</t>
    <phoneticPr fontId="1" type="noConversion"/>
  </si>
  <si>
    <t>탄천면사무소 주차장</t>
    <phoneticPr fontId="1" type="noConversion"/>
  </si>
  <si>
    <t>탄천면</t>
    <phoneticPr fontId="1" type="noConversion"/>
  </si>
  <si>
    <t>523-2</t>
    <phoneticPr fontId="1" type="noConversion"/>
  </si>
  <si>
    <t>장애2, 임산1</t>
    <phoneticPr fontId="1" type="noConversion"/>
  </si>
  <si>
    <t>계룡면사무소 주차장</t>
    <phoneticPr fontId="1" type="noConversion"/>
  </si>
  <si>
    <t>월암리</t>
    <phoneticPr fontId="1" type="noConversion"/>
  </si>
  <si>
    <t>47-12, 48-5, 50-8, 71-4</t>
    <phoneticPr fontId="1" type="noConversion"/>
  </si>
  <si>
    <t>반포면사무소 주차장</t>
    <phoneticPr fontId="1" type="noConversion"/>
  </si>
  <si>
    <t>반포면</t>
    <phoneticPr fontId="1" type="noConversion"/>
  </si>
  <si>
    <t>공암리</t>
    <phoneticPr fontId="1" type="noConversion"/>
  </si>
  <si>
    <t>375</t>
    <phoneticPr fontId="1" type="noConversion"/>
  </si>
  <si>
    <t>의당면사무소 주차장</t>
    <phoneticPr fontId="1" type="noConversion"/>
  </si>
  <si>
    <t>의당면</t>
    <phoneticPr fontId="1" type="noConversion"/>
  </si>
  <si>
    <t>661-1</t>
    <phoneticPr fontId="1" type="noConversion"/>
  </si>
  <si>
    <t>정안면사무소 주차장</t>
    <phoneticPr fontId="1" type="noConversion"/>
  </si>
  <si>
    <t>253</t>
    <phoneticPr fontId="1" type="noConversion"/>
  </si>
  <si>
    <t>우성면사무소 주차장</t>
    <phoneticPr fontId="1" type="noConversion"/>
  </si>
  <si>
    <t>동대리</t>
    <phoneticPr fontId="1" type="noConversion"/>
  </si>
  <si>
    <t>418</t>
    <phoneticPr fontId="1" type="noConversion"/>
  </si>
  <si>
    <t>사곡면사무소 주차장</t>
    <phoneticPr fontId="1" type="noConversion"/>
  </si>
  <si>
    <t>호계리</t>
    <phoneticPr fontId="1" type="noConversion"/>
  </si>
  <si>
    <t>309</t>
    <phoneticPr fontId="1" type="noConversion"/>
  </si>
  <si>
    <t>신풍면사무소 주차장</t>
    <phoneticPr fontId="1" type="noConversion"/>
  </si>
  <si>
    <t>신풍면</t>
    <phoneticPr fontId="1" type="noConversion"/>
  </si>
  <si>
    <t>169</t>
    <phoneticPr fontId="1" type="noConversion"/>
  </si>
  <si>
    <t>중학동사무소 주차장</t>
    <phoneticPr fontId="1" type="noConversion"/>
  </si>
  <si>
    <t>241-2</t>
    <phoneticPr fontId="1" type="noConversion"/>
  </si>
  <si>
    <t>웅진동사무소 주차장</t>
    <phoneticPr fontId="1" type="noConversion"/>
  </si>
  <si>
    <t>182-2</t>
    <phoneticPr fontId="1" type="noConversion"/>
  </si>
  <si>
    <t>금학동사무소 주차장</t>
    <phoneticPr fontId="1" type="noConversion"/>
  </si>
  <si>
    <t>240-6, -9</t>
    <phoneticPr fontId="1" type="noConversion"/>
  </si>
  <si>
    <t>옥룡동사무소 주차장</t>
    <phoneticPr fontId="1" type="noConversion"/>
  </si>
  <si>
    <t>24-1, -4, -5, -6</t>
    <phoneticPr fontId="1" type="noConversion"/>
  </si>
  <si>
    <t>신관동사무소 주차장</t>
    <phoneticPr fontId="1" type="noConversion"/>
  </si>
  <si>
    <t>585-4</t>
    <phoneticPr fontId="1" type="noConversion"/>
  </si>
  <si>
    <t>합계</t>
    <phoneticPr fontId="5" type="noConversion"/>
  </si>
  <si>
    <t>조일동</t>
    <phoneticPr fontId="5" type="noConversion"/>
  </si>
  <si>
    <t>봉황동 쌈지주차장(10)</t>
    <phoneticPr fontId="1" type="noConversion"/>
  </si>
  <si>
    <t>45</t>
    <phoneticPr fontId="1" type="noConversion"/>
  </si>
  <si>
    <t>중학동 쌈지주차장(11)</t>
    <phoneticPr fontId="1" type="noConversion"/>
  </si>
  <si>
    <t>15, 16</t>
    <phoneticPr fontId="1" type="noConversion"/>
  </si>
  <si>
    <t>산성동 쌈지주차장(12)</t>
    <phoneticPr fontId="1" type="noConversion"/>
  </si>
  <si>
    <t>64-7</t>
    <phoneticPr fontId="1" type="noConversion"/>
  </si>
  <si>
    <t>옥룡동 쌈지주차장(13)</t>
    <phoneticPr fontId="1" type="noConversion"/>
  </si>
  <si>
    <t>10-3</t>
    <phoneticPr fontId="1" type="noConversion"/>
  </si>
  <si>
    <t>교동 쌈지주차장(14)</t>
    <phoneticPr fontId="1" type="noConversion"/>
  </si>
  <si>
    <t>3-144</t>
    <phoneticPr fontId="1" type="noConversion"/>
  </si>
  <si>
    <t>산성동 쌈지주차장(15)</t>
    <phoneticPr fontId="1" type="noConversion"/>
  </si>
  <si>
    <t>114-2</t>
    <phoneticPr fontId="1" type="noConversion"/>
  </si>
  <si>
    <t>반죽동 쌈지주차장(16)</t>
    <phoneticPr fontId="1" type="noConversion"/>
  </si>
  <si>
    <t>구 읍사무소 앞</t>
    <phoneticPr fontId="1" type="noConversion"/>
  </si>
  <si>
    <t>중학동 교회주차장</t>
    <phoneticPr fontId="1" type="noConversion"/>
  </si>
  <si>
    <t>공주성결교회</t>
    <phoneticPr fontId="1" type="noConversion"/>
  </si>
  <si>
    <t>어린이보호구역</t>
    <phoneticPr fontId="1" type="noConversion"/>
  </si>
  <si>
    <t>공주의료원 뒷</t>
    <phoneticPr fontId="1" type="noConversion"/>
  </si>
  <si>
    <t>제민천 옆</t>
    <phoneticPr fontId="1" type="noConversion"/>
  </si>
  <si>
    <t>오동나무길</t>
    <phoneticPr fontId="1" type="noConversion"/>
  </si>
  <si>
    <t>금강아파트 옆</t>
    <phoneticPr fontId="1" type="noConversion"/>
  </si>
  <si>
    <t>황새바위길</t>
    <phoneticPr fontId="1" type="noConversion"/>
  </si>
  <si>
    <t>삼성생명 뒷</t>
    <phoneticPr fontId="1" type="noConversion"/>
  </si>
  <si>
    <t>149-1, -2</t>
    <phoneticPr fontId="1" type="noConversion"/>
  </si>
  <si>
    <t>부부식당</t>
    <phoneticPr fontId="1" type="noConversion"/>
  </si>
  <si>
    <t>331</t>
    <phoneticPr fontId="1" type="noConversion"/>
  </si>
  <si>
    <t>보류</t>
    <phoneticPr fontId="1" type="noConversion"/>
  </si>
  <si>
    <t>310-3, 312-1</t>
    <phoneticPr fontId="1" type="noConversion"/>
  </si>
  <si>
    <t>곰골식당 앞</t>
    <phoneticPr fontId="1" type="noConversion"/>
  </si>
  <si>
    <t>291-1</t>
    <phoneticPr fontId="1" type="noConversion"/>
  </si>
  <si>
    <t>당간지주 옆</t>
    <phoneticPr fontId="1" type="noConversion"/>
  </si>
  <si>
    <t>11-2</t>
    <phoneticPr fontId="1" type="noConversion"/>
  </si>
  <si>
    <t>대추골1 주차장</t>
    <phoneticPr fontId="1" type="noConversion"/>
  </si>
  <si>
    <t>대추골2 주차장</t>
    <phoneticPr fontId="1" type="noConversion"/>
  </si>
  <si>
    <t>주차구획 설치</t>
    <phoneticPr fontId="1" type="noConversion"/>
  </si>
  <si>
    <t>영명중학교 운동장 옆</t>
    <phoneticPr fontId="1" type="noConversion"/>
  </si>
  <si>
    <t>대추골1길 46 부근</t>
    <phoneticPr fontId="1" type="noConversion"/>
  </si>
  <si>
    <t>대추골1길 25 부근</t>
    <phoneticPr fontId="1" type="noConversion"/>
  </si>
  <si>
    <t>유료 소계</t>
    <phoneticPr fontId="1" type="noConversion"/>
  </si>
  <si>
    <t>무료 소계</t>
    <phoneticPr fontId="1" type="noConversion"/>
  </si>
  <si>
    <t>임대차 소계</t>
    <phoneticPr fontId="1" type="noConversion"/>
  </si>
  <si>
    <t>전체 합계</t>
    <phoneticPr fontId="1" type="noConversion"/>
  </si>
  <si>
    <t>노상 소계</t>
    <phoneticPr fontId="1" type="noConversion"/>
  </si>
  <si>
    <t>노외 소계</t>
    <phoneticPr fontId="1" type="noConversion"/>
  </si>
  <si>
    <t>유료3</t>
    <phoneticPr fontId="1" type="noConversion"/>
  </si>
  <si>
    <t>연번</t>
    <phoneticPr fontId="5" type="noConversion"/>
  </si>
  <si>
    <t>주차장명</t>
    <phoneticPr fontId="5" type="noConversion"/>
  </si>
  <si>
    <t>주차형식</t>
    <phoneticPr fontId="5" type="noConversion"/>
  </si>
  <si>
    <t>위치</t>
    <phoneticPr fontId="5" type="noConversion"/>
  </si>
  <si>
    <t>대표자</t>
    <phoneticPr fontId="5" type="noConversion"/>
  </si>
  <si>
    <t>주차면수</t>
    <phoneticPr fontId="5" type="noConversion"/>
  </si>
  <si>
    <t>총면적</t>
    <phoneticPr fontId="5" type="noConversion"/>
  </si>
  <si>
    <t>전화번호</t>
    <phoneticPr fontId="5" type="noConversion"/>
  </si>
  <si>
    <t>설치일자</t>
    <phoneticPr fontId="5" type="noConversion"/>
  </si>
  <si>
    <t>비 고</t>
    <phoneticPr fontId="5" type="noConversion"/>
  </si>
  <si>
    <t>안심 노외주차장</t>
    <phoneticPr fontId="5" type="noConversion"/>
  </si>
  <si>
    <t>직각주차</t>
    <phoneticPr fontId="5" type="noConversion"/>
  </si>
  <si>
    <t>중동 164-1외 1</t>
    <phoneticPr fontId="5" type="noConversion"/>
  </si>
  <si>
    <t>지월자</t>
    <phoneticPr fontId="5" type="noConversion"/>
  </si>
  <si>
    <t>041-852-8307</t>
    <phoneticPr fontId="5" type="noConversion"/>
  </si>
  <si>
    <t>1995년12월</t>
    <phoneticPr fontId="1" type="noConversion"/>
  </si>
  <si>
    <t>유료</t>
    <phoneticPr fontId="5" type="noConversion"/>
  </si>
  <si>
    <t>금강 노외주차장</t>
    <phoneticPr fontId="5" type="noConversion"/>
  </si>
  <si>
    <t>금성동 201-1외 4필지</t>
    <phoneticPr fontId="5" type="noConversion"/>
  </si>
  <si>
    <t>이인성</t>
    <phoneticPr fontId="5" type="noConversion"/>
  </si>
  <si>
    <t>041-855-3400</t>
    <phoneticPr fontId="5" type="noConversion"/>
  </si>
  <si>
    <t>1994년05월</t>
    <phoneticPr fontId="1" type="noConversion"/>
  </si>
  <si>
    <t>갑사 제1유료 주차장</t>
    <phoneticPr fontId="5" type="noConversion"/>
  </si>
  <si>
    <t>계룡면 중장리 23-1외 7필지</t>
    <phoneticPr fontId="5" type="noConversion"/>
  </si>
  <si>
    <t>갑사</t>
    <phoneticPr fontId="5" type="noConversion"/>
  </si>
  <si>
    <t>041-857-8981</t>
    <phoneticPr fontId="5" type="noConversion"/>
  </si>
  <si>
    <t>1997년09월</t>
    <phoneticPr fontId="1" type="noConversion"/>
  </si>
  <si>
    <t>갑사 제2주차장</t>
    <phoneticPr fontId="5" type="noConversion"/>
  </si>
  <si>
    <t>계룡면 중장리 138외 1필지</t>
    <phoneticPr fontId="5" type="noConversion"/>
  </si>
  <si>
    <t>계룡산관리사무소</t>
    <phoneticPr fontId="5" type="noConversion"/>
  </si>
  <si>
    <t>041-857-5178</t>
    <phoneticPr fontId="5" type="noConversion"/>
  </si>
  <si>
    <t>1997년06월</t>
    <phoneticPr fontId="1" type="noConversion"/>
  </si>
  <si>
    <t>동학사 주차장</t>
    <phoneticPr fontId="5" type="noConversion"/>
  </si>
  <si>
    <t>반포면 학봉리 684-2외 19</t>
    <phoneticPr fontId="5" type="noConversion"/>
  </si>
  <si>
    <t>동학사주지</t>
    <phoneticPr fontId="5" type="noConversion"/>
  </si>
  <si>
    <t>042-825-2570</t>
    <phoneticPr fontId="5" type="noConversion"/>
  </si>
  <si>
    <t>1997년07월</t>
    <phoneticPr fontId="1" type="noConversion"/>
  </si>
  <si>
    <t>마곡사 관광지 노외 주차장</t>
    <phoneticPr fontId="5" type="noConversion"/>
  </si>
  <si>
    <t>사곡면 운암리 513-6외 11</t>
    <phoneticPr fontId="5" type="noConversion"/>
  </si>
  <si>
    <t>마곡사주지</t>
    <phoneticPr fontId="5" type="noConversion"/>
  </si>
  <si>
    <t>041-841-6671</t>
    <phoneticPr fontId="5" type="noConversion"/>
  </si>
  <si>
    <t>1993년03월</t>
    <phoneticPr fontId="1" type="noConversion"/>
  </si>
  <si>
    <t>무료</t>
    <phoneticPr fontId="5" type="noConversion"/>
  </si>
  <si>
    <t>공주 보석사우나 노외 주차장</t>
    <phoneticPr fontId="5" type="noConversion"/>
  </si>
  <si>
    <t>산성 139-1외 1</t>
    <phoneticPr fontId="5" type="noConversion"/>
  </si>
  <si>
    <t>금중열</t>
    <phoneticPr fontId="5" type="noConversion"/>
  </si>
  <si>
    <t>041-857-7935</t>
    <phoneticPr fontId="5" type="noConversion"/>
  </si>
  <si>
    <t>1997년00월</t>
    <phoneticPr fontId="1" type="noConversion"/>
  </si>
  <si>
    <t>교동주차장(공주여중앞)</t>
    <phoneticPr fontId="5" type="noConversion"/>
  </si>
  <si>
    <t>교동 3-210</t>
    <phoneticPr fontId="5" type="noConversion"/>
  </si>
  <si>
    <t>1996년09월</t>
    <phoneticPr fontId="1" type="noConversion"/>
  </si>
  <si>
    <t>신관동 노외주차장(와사비)</t>
    <phoneticPr fontId="5" type="noConversion"/>
  </si>
  <si>
    <t>신관동 231-1</t>
    <phoneticPr fontId="5" type="noConversion"/>
  </si>
  <si>
    <t>김호영</t>
    <phoneticPr fontId="5" type="noConversion"/>
  </si>
  <si>
    <t>011-457-3266</t>
    <phoneticPr fontId="5" type="noConversion"/>
  </si>
  <si>
    <t>2003년02월</t>
    <phoneticPr fontId="5" type="noConversion"/>
  </si>
  <si>
    <t>비젼주차장(구침례교회)</t>
    <phoneticPr fontId="5" type="noConversion"/>
  </si>
  <si>
    <t>산성동 127-2외 2필지</t>
    <phoneticPr fontId="5" type="noConversion"/>
  </si>
  <si>
    <t>꿈의교회</t>
    <phoneticPr fontId="5" type="noConversion"/>
  </si>
  <si>
    <t>2003년09월</t>
    <phoneticPr fontId="1" type="noConversion"/>
  </si>
  <si>
    <t>산성동 노외주차장(중앙극장)</t>
    <phoneticPr fontId="5" type="noConversion"/>
  </si>
  <si>
    <t>산성동 128-6</t>
    <phoneticPr fontId="5" type="noConversion"/>
  </si>
  <si>
    <t>산성축협지소</t>
    <phoneticPr fontId="5" type="noConversion"/>
  </si>
  <si>
    <t>041-857-4991</t>
    <phoneticPr fontId="5" type="noConversion"/>
  </si>
  <si>
    <t>2005년06월</t>
    <phoneticPr fontId="1" type="noConversion"/>
  </si>
  <si>
    <t>공주대 정문 제2주차장</t>
    <phoneticPr fontId="5" type="noConversion"/>
  </si>
  <si>
    <t>신관동 182</t>
    <phoneticPr fontId="5" type="noConversion"/>
  </si>
  <si>
    <t>공주대총장</t>
    <phoneticPr fontId="5" type="noConversion"/>
  </si>
  <si>
    <t>041-850-8109</t>
    <phoneticPr fontId="5" type="noConversion"/>
  </si>
  <si>
    <t>2009년09월</t>
    <phoneticPr fontId="1" type="noConversion"/>
  </si>
  <si>
    <t>드림주차장</t>
    <phoneticPr fontId="5" type="noConversion"/>
  </si>
  <si>
    <t>산성동 127-2,109-1,109-3</t>
    <phoneticPr fontId="5" type="noConversion"/>
  </si>
  <si>
    <t>김준태</t>
    <phoneticPr fontId="5" type="noConversion"/>
  </si>
  <si>
    <t>2011년07월</t>
    <phoneticPr fontId="1" type="noConversion"/>
  </si>
  <si>
    <t>공주시 민영주차장 현황</t>
    <phoneticPr fontId="1" type="noConversion"/>
  </si>
  <si>
    <t>공주시 공영주차장 현황</t>
    <phoneticPr fontId="1" type="noConversion"/>
  </si>
  <si>
    <t>강남</t>
    <phoneticPr fontId="1" type="noConversion"/>
  </si>
  <si>
    <t>강북</t>
    <phoneticPr fontId="1" type="noConversion"/>
  </si>
  <si>
    <t>읍면</t>
    <phoneticPr fontId="1" type="noConversion"/>
  </si>
  <si>
    <t>제민천1길 공영주차장</t>
    <phoneticPr fontId="1" type="noConversion"/>
  </si>
  <si>
    <t>웅진로1 공영주차장</t>
    <phoneticPr fontId="1" type="noConversion"/>
  </si>
  <si>
    <t>웅진로2 공영주차장</t>
    <phoneticPr fontId="1" type="noConversion"/>
  </si>
  <si>
    <t>대전지방검찰청공주지청</t>
  </si>
  <si>
    <t>부설</t>
    <phoneticPr fontId="1" type="noConversion"/>
  </si>
  <si>
    <t>610-1</t>
    <phoneticPr fontId="1" type="noConversion"/>
  </si>
  <si>
    <t>610-2</t>
  </si>
  <si>
    <t>금흥동</t>
  </si>
  <si>
    <t>금흥동</t>
    <phoneticPr fontId="1" type="noConversion"/>
  </si>
  <si>
    <t>대전지방법원공주지원청사</t>
    <phoneticPr fontId="1" type="noConversion"/>
  </si>
  <si>
    <t>신관동 공원주차장</t>
    <phoneticPr fontId="1" type="noConversion"/>
  </si>
  <si>
    <t>후레쉬마트</t>
    <phoneticPr fontId="1" type="noConversion"/>
  </si>
  <si>
    <t>신관동</t>
    <phoneticPr fontId="1" type="noConversion"/>
  </si>
  <si>
    <t>639-1</t>
    <phoneticPr fontId="1" type="noConversion"/>
  </si>
  <si>
    <t>옥룡동 쌈지주차장(18)</t>
    <phoneticPr fontId="1" type="noConversion"/>
  </si>
  <si>
    <t>109</t>
    <phoneticPr fontId="1" type="noConversion"/>
  </si>
  <si>
    <t>옥룡동 쌈지주차장(21)</t>
    <phoneticPr fontId="1" type="noConversion"/>
  </si>
  <si>
    <t>반죽동 쌈지주차장</t>
    <phoneticPr fontId="1" type="noConversion"/>
  </si>
  <si>
    <t>반죽동 쌈지주차장(17)</t>
    <phoneticPr fontId="1" type="noConversion"/>
  </si>
  <si>
    <t>반죽동 쌈지주차장(19)</t>
    <phoneticPr fontId="1" type="noConversion"/>
  </si>
  <si>
    <t>유구읍 공영주차장</t>
    <phoneticPr fontId="1" type="noConversion"/>
  </si>
  <si>
    <t>유구터미널 옆</t>
    <phoneticPr fontId="1" type="noConversion"/>
  </si>
  <si>
    <t>300-2</t>
    <phoneticPr fontId="1" type="noConversion"/>
  </si>
  <si>
    <t>신관동 쌈지주차장(20)</t>
    <phoneticPr fontId="1" type="noConversion"/>
  </si>
  <si>
    <t>한빛아파트 앞</t>
    <phoneticPr fontId="1" type="noConversion"/>
  </si>
  <si>
    <t>280-14,537-11</t>
    <phoneticPr fontId="1" type="noConversion"/>
  </si>
  <si>
    <t>수원사지 입구</t>
    <phoneticPr fontId="1" type="noConversion"/>
  </si>
  <si>
    <t>금강빌라 옆</t>
    <phoneticPr fontId="1" type="noConversion"/>
  </si>
  <si>
    <t>4-5,421-3</t>
    <phoneticPr fontId="1" type="noConversion"/>
  </si>
  <si>
    <t>08.13-11.12
11.28</t>
    <phoneticPr fontId="1" type="noConversion"/>
  </si>
  <si>
    <t>옥룡동 쌈지주차장(22)</t>
    <phoneticPr fontId="1" type="noConversion"/>
  </si>
  <si>
    <t>공주시청 별관주차장</t>
    <phoneticPr fontId="1" type="noConversion"/>
  </si>
  <si>
    <t>교동</t>
    <phoneticPr fontId="1" type="noConversion"/>
  </si>
  <si>
    <t>120</t>
    <phoneticPr fontId="1" type="noConversion"/>
  </si>
  <si>
    <t>유료(위탁)</t>
    <phoneticPr fontId="1" type="noConversion"/>
  </si>
  <si>
    <t>옥룡동 쌈지주차장(23)</t>
    <phoneticPr fontId="1" type="noConversion"/>
  </si>
  <si>
    <t>구 신한정비
공장 골목</t>
    <phoneticPr fontId="1" type="noConversion"/>
  </si>
  <si>
    <t>산11-15</t>
    <phoneticPr fontId="1" type="noConversion"/>
  </si>
  <si>
    <t>금성동 쌈지주차장(24)</t>
    <phoneticPr fontId="1" type="noConversion"/>
  </si>
  <si>
    <t>비둘기 아파트
앞 골목</t>
    <phoneticPr fontId="1" type="noConversion"/>
  </si>
  <si>
    <t>73-47, 73-56, 164-17</t>
    <phoneticPr fontId="1" type="noConversion"/>
  </si>
  <si>
    <t>신관동 공영주차장</t>
    <phoneticPr fontId="1" type="noConversion"/>
  </si>
  <si>
    <t>구 신관파출소 앞</t>
    <phoneticPr fontId="1" type="noConversion"/>
  </si>
  <si>
    <t>신관동</t>
    <phoneticPr fontId="1" type="noConversion"/>
  </si>
  <si>
    <t>590-1</t>
    <phoneticPr fontId="1" type="noConversion"/>
  </si>
  <si>
    <t>장애4, 임산4</t>
    <phoneticPr fontId="1" type="noConversion"/>
  </si>
  <si>
    <t xml:space="preserve">장애139,임산32 </t>
    <phoneticPr fontId="1" type="noConversion"/>
  </si>
  <si>
    <t>유료6</t>
    <phoneticPr fontId="1" type="noConversion"/>
  </si>
  <si>
    <t>부설</t>
    <phoneticPr fontId="1" type="noConversion"/>
  </si>
  <si>
    <t>40개</t>
    <phoneticPr fontId="1" type="noConversion"/>
  </si>
  <si>
    <t>유료(위탁)장애6</t>
    <phoneticPr fontId="1" type="noConversion"/>
  </si>
  <si>
    <t>임대차
(장4,임2)</t>
    <phoneticPr fontId="1" type="noConversion"/>
  </si>
  <si>
    <t>임대차
(장3,임2)</t>
    <phoneticPr fontId="1" type="noConversion"/>
  </si>
  <si>
    <t>금학동 쌈지주차장</t>
    <phoneticPr fontId="1" type="noConversion"/>
  </si>
  <si>
    <t>옥룡동 쌈지주차장</t>
    <phoneticPr fontId="1" type="noConversion"/>
  </si>
  <si>
    <t>신관동 쌈지주차장</t>
    <phoneticPr fontId="1" type="noConversion"/>
  </si>
  <si>
    <t>금성동 쌈지주차장</t>
    <phoneticPr fontId="1" type="noConversion"/>
  </si>
  <si>
    <t>금성동 쌈지주차장</t>
    <phoneticPr fontId="1" type="noConversion"/>
  </si>
  <si>
    <t>유구읍 쌈지주차장</t>
    <phoneticPr fontId="1" type="noConversion"/>
  </si>
  <si>
    <t>금학동</t>
  </si>
  <si>
    <t>금학동</t>
    <phoneticPr fontId="1" type="noConversion"/>
  </si>
  <si>
    <t>옥룡동</t>
  </si>
  <si>
    <t>신관동</t>
  </si>
  <si>
    <t>금성동</t>
  </si>
  <si>
    <t>유구읍</t>
  </si>
  <si>
    <t>198-5</t>
    <phoneticPr fontId="1" type="noConversion"/>
  </si>
  <si>
    <t>200-17</t>
    <phoneticPr fontId="1" type="noConversion"/>
  </si>
  <si>
    <t>200-13</t>
    <phoneticPr fontId="1" type="noConversion"/>
  </si>
  <si>
    <t>283-36</t>
    <phoneticPr fontId="1" type="noConversion"/>
  </si>
  <si>
    <t>2-5,4-1,537-11</t>
    <phoneticPr fontId="1" type="noConversion"/>
  </si>
  <si>
    <t>80-7,79-78</t>
    <phoneticPr fontId="1" type="noConversion"/>
  </si>
  <si>
    <t>89-3</t>
    <phoneticPr fontId="1" type="noConversion"/>
  </si>
  <si>
    <t>377,337-11</t>
    <phoneticPr fontId="1" type="noConversion"/>
  </si>
  <si>
    <t>606-9</t>
    <phoneticPr fontId="1" type="noConversion"/>
  </si>
  <si>
    <t>현대병원 뒤</t>
    <phoneticPr fontId="1" type="noConversion"/>
  </si>
  <si>
    <t>유진빌라 입구</t>
    <phoneticPr fontId="1" type="noConversion"/>
  </si>
  <si>
    <t>공주여고 입구</t>
    <phoneticPr fontId="1" type="noConversion"/>
  </si>
  <si>
    <t>공주대학교 후문 길</t>
    <phoneticPr fontId="1" type="noConversion"/>
  </si>
  <si>
    <t>백제맨션 주변</t>
    <phoneticPr fontId="1" type="noConversion"/>
  </si>
  <si>
    <t>제중당한의원 앞</t>
    <phoneticPr fontId="1" type="noConversion"/>
  </si>
  <si>
    <t>산양마을 길목</t>
    <phoneticPr fontId="1" type="noConversion"/>
  </si>
  <si>
    <t>250-23,250-5,250-41,250-45</t>
    <phoneticPr fontId="1" type="noConversion"/>
  </si>
  <si>
    <t>중학동 쌈지주차장</t>
    <phoneticPr fontId="1" type="noConversion"/>
  </si>
  <si>
    <t>중학동</t>
    <phoneticPr fontId="1" type="noConversion"/>
  </si>
  <si>
    <t>25</t>
    <phoneticPr fontId="1" type="noConversion"/>
  </si>
  <si>
    <t>공주안식일교회 옆</t>
    <phoneticPr fontId="1" type="noConversion"/>
  </si>
  <si>
    <t>옥룡동 쌈지주차장</t>
    <phoneticPr fontId="1" type="noConversion"/>
  </si>
  <si>
    <t>154-3</t>
    <phoneticPr fontId="1" type="noConversion"/>
  </si>
  <si>
    <t>장미연립 옆</t>
    <phoneticPr fontId="1" type="noConversion"/>
  </si>
  <si>
    <t>공주소방서</t>
    <phoneticPr fontId="1" type="noConversion"/>
  </si>
  <si>
    <t>256-1</t>
    <phoneticPr fontId="1" type="noConversion"/>
  </si>
  <si>
    <t>금학생태마을 수련시설</t>
    <phoneticPr fontId="1" type="noConversion"/>
  </si>
  <si>
    <t>수원지공원길 222</t>
    <phoneticPr fontId="1" type="noConversion"/>
  </si>
  <si>
    <t>장애인 2</t>
    <phoneticPr fontId="1" type="noConversion"/>
  </si>
  <si>
    <t>공주의료원</t>
    <phoneticPr fontId="1" type="noConversion"/>
  </si>
  <si>
    <t>266외</t>
    <phoneticPr fontId="1" type="noConversion"/>
  </si>
  <si>
    <t>장애인 10</t>
    <phoneticPr fontId="1" type="noConversion"/>
  </si>
  <si>
    <t>안전체험공원</t>
    <phoneticPr fontId="1" type="noConversion"/>
  </si>
  <si>
    <t>월미동</t>
    <phoneticPr fontId="1" type="noConversion"/>
  </si>
  <si>
    <t>395-7</t>
    <phoneticPr fontId="1" type="noConversion"/>
  </si>
  <si>
    <t>장애인 3</t>
    <phoneticPr fontId="1" type="noConversion"/>
  </si>
  <si>
    <t>공주탄천커뮤니티복합주거시설</t>
    <phoneticPr fontId="1" type="noConversion"/>
  </si>
  <si>
    <t>탄천면</t>
    <phoneticPr fontId="1" type="noConversion"/>
  </si>
  <si>
    <t>안영리 829</t>
    <phoneticPr fontId="1" type="noConversion"/>
  </si>
  <si>
    <t>공주시보건소</t>
    <phoneticPr fontId="1" type="noConversion"/>
  </si>
  <si>
    <t>장3, 임3</t>
    <phoneticPr fontId="1" type="noConversion"/>
  </si>
  <si>
    <t>연도</t>
    <phoneticPr fontId="5" type="noConversion"/>
  </si>
  <si>
    <t>2013년</t>
  </si>
  <si>
    <t>부설주차장 관리대장</t>
    <phoneticPr fontId="1" type="noConversion"/>
  </si>
  <si>
    <t>순번</t>
    <phoneticPr fontId="5" type="noConversion"/>
  </si>
  <si>
    <t>건축주</t>
    <phoneticPr fontId="5" type="noConversion"/>
  </si>
  <si>
    <t>시설물현황</t>
    <phoneticPr fontId="5" type="noConversion"/>
  </si>
  <si>
    <t>주소</t>
    <phoneticPr fontId="5" type="noConversion"/>
  </si>
  <si>
    <t>성명</t>
    <phoneticPr fontId="5" type="noConversion"/>
  </si>
  <si>
    <t>법정동</t>
    <phoneticPr fontId="5" type="noConversion"/>
  </si>
  <si>
    <t>번지</t>
    <phoneticPr fontId="5" type="noConversion"/>
  </si>
  <si>
    <t>용도및규모</t>
    <phoneticPr fontId="5" type="noConversion"/>
  </si>
  <si>
    <t>부지면적</t>
    <phoneticPr fontId="5" type="noConversion"/>
  </si>
  <si>
    <t>2001년 소계</t>
    <phoneticPr fontId="5" type="noConversion"/>
  </si>
  <si>
    <t>2001년</t>
    <phoneticPr fontId="5" type="noConversion"/>
  </si>
  <si>
    <t>공주시 신관동 217-2</t>
    <phoneticPr fontId="5" type="noConversion"/>
  </si>
  <si>
    <t>임천택</t>
    <phoneticPr fontId="5" type="noConversion"/>
  </si>
  <si>
    <t>신관동</t>
    <phoneticPr fontId="5" type="noConversion"/>
  </si>
  <si>
    <t>454-2</t>
    <phoneticPr fontId="5" type="noConversion"/>
  </si>
  <si>
    <t>다가구</t>
    <phoneticPr fontId="5" type="noConversion"/>
  </si>
  <si>
    <t>공주시 의당면 청룡리 신한@ 103-411</t>
    <phoneticPr fontId="5" type="noConversion"/>
  </si>
  <si>
    <t>임재덕</t>
    <phoneticPr fontId="5" type="noConversion"/>
  </si>
  <si>
    <t>454-37</t>
    <phoneticPr fontId="5" type="noConversion"/>
  </si>
  <si>
    <t>서울시 동작구 본동 50-60</t>
    <phoneticPr fontId="5" type="noConversion"/>
  </si>
  <si>
    <t>김태호</t>
    <phoneticPr fontId="5" type="noConversion"/>
  </si>
  <si>
    <t>303-1</t>
    <phoneticPr fontId="5" type="noConversion"/>
  </si>
  <si>
    <t>교육/복지</t>
    <phoneticPr fontId="5" type="noConversion"/>
  </si>
  <si>
    <t>서울시 구로구 가리봉 118-11</t>
    <phoneticPr fontId="5" type="noConversion"/>
  </si>
  <si>
    <t>이상옥</t>
    <phoneticPr fontId="5" type="noConversion"/>
  </si>
  <si>
    <t>187-1</t>
    <phoneticPr fontId="5" type="noConversion"/>
  </si>
  <si>
    <t>공장</t>
    <phoneticPr fontId="5" type="noConversion"/>
  </si>
  <si>
    <t>서울시 구로구 구로동 429-43</t>
    <phoneticPr fontId="5" type="noConversion"/>
  </si>
  <si>
    <t>이행우외 2</t>
    <phoneticPr fontId="5" type="noConversion"/>
  </si>
  <si>
    <t>205-11</t>
    <phoneticPr fontId="5" type="noConversion"/>
  </si>
  <si>
    <t>공주시 신관동 현대@ 201-1403</t>
    <phoneticPr fontId="5" type="noConversion"/>
  </si>
  <si>
    <t>박용란</t>
    <phoneticPr fontId="5" type="noConversion"/>
  </si>
  <si>
    <t>32-9</t>
    <phoneticPr fontId="5" type="noConversion"/>
  </si>
  <si>
    <t>근생</t>
    <phoneticPr fontId="5" type="noConversion"/>
  </si>
  <si>
    <t>청주시 흥덕구 1636</t>
    <phoneticPr fontId="5" type="noConversion"/>
  </si>
  <si>
    <t>이경희</t>
    <phoneticPr fontId="5" type="noConversion"/>
  </si>
  <si>
    <t>32-4</t>
    <phoneticPr fontId="5" type="noConversion"/>
  </si>
  <si>
    <t>공주시 산성동 131</t>
    <phoneticPr fontId="5" type="noConversion"/>
  </si>
  <si>
    <t>이기호</t>
    <phoneticPr fontId="5" type="noConversion"/>
  </si>
  <si>
    <t>638-1</t>
    <phoneticPr fontId="5" type="noConversion"/>
  </si>
  <si>
    <t>이기호</t>
    <phoneticPr fontId="1" type="noConversion"/>
  </si>
  <si>
    <t>640-14</t>
    <phoneticPr fontId="1" type="noConversion"/>
  </si>
  <si>
    <t>인근주차장</t>
    <phoneticPr fontId="1" type="noConversion"/>
  </si>
  <si>
    <t>공주시 옥룡동 93</t>
    <phoneticPr fontId="5" type="noConversion"/>
  </si>
  <si>
    <t>단독</t>
    <phoneticPr fontId="5" type="noConversion"/>
  </si>
  <si>
    <t>공주시 금성동 96-3</t>
    <phoneticPr fontId="5" type="noConversion"/>
  </si>
  <si>
    <t>김용순</t>
    <phoneticPr fontId="5" type="noConversion"/>
  </si>
  <si>
    <t>603-10</t>
    <phoneticPr fontId="5" type="noConversion"/>
  </si>
  <si>
    <t>공주시 장기면 대교리 392</t>
    <phoneticPr fontId="5" type="noConversion"/>
  </si>
  <si>
    <t>우종원</t>
    <phoneticPr fontId="5" type="noConversion"/>
  </si>
  <si>
    <t>588-2</t>
    <phoneticPr fontId="5" type="noConversion"/>
  </si>
  <si>
    <t>근생/단독</t>
    <phoneticPr fontId="5" type="noConversion"/>
  </si>
  <si>
    <t>공주시 장기면 당암리 228</t>
    <phoneticPr fontId="5" type="noConversion"/>
  </si>
  <si>
    <t>임재은</t>
    <phoneticPr fontId="5" type="noConversion"/>
  </si>
  <si>
    <t>312-38</t>
    <phoneticPr fontId="5" type="noConversion"/>
  </si>
  <si>
    <t>주차장
형태</t>
    <phoneticPr fontId="5" type="noConversion"/>
  </si>
  <si>
    <t>주차</t>
    <phoneticPr fontId="5" type="noConversion"/>
  </si>
  <si>
    <t>옥외</t>
    <phoneticPr fontId="5" type="noConversion"/>
  </si>
  <si>
    <t>옥내</t>
    <phoneticPr fontId="5" type="noConversion"/>
  </si>
  <si>
    <t>옥외4</t>
    <phoneticPr fontId="5" type="noConversion"/>
  </si>
  <si>
    <t>옥외1</t>
    <phoneticPr fontId="1" type="noConversion"/>
  </si>
  <si>
    <t>공주시 웅진동 242-2</t>
    <phoneticPr fontId="5" type="noConversion"/>
  </si>
  <si>
    <t>이광일</t>
    <phoneticPr fontId="5" type="noConversion"/>
  </si>
  <si>
    <t>650-15</t>
    <phoneticPr fontId="5" type="noConversion"/>
  </si>
  <si>
    <t>공주시 신관동 270-5</t>
    <phoneticPr fontId="5" type="noConversion"/>
  </si>
  <si>
    <t>서청모</t>
    <phoneticPr fontId="5" type="noConversion"/>
  </si>
  <si>
    <t>246-2</t>
    <phoneticPr fontId="5" type="noConversion"/>
  </si>
  <si>
    <t>공주시 신관동 638-4</t>
    <phoneticPr fontId="5" type="noConversion"/>
  </si>
  <si>
    <t>명주산업개발</t>
    <phoneticPr fontId="5" type="noConversion"/>
  </si>
  <si>
    <t>638-3외 6필지</t>
    <phoneticPr fontId="5" type="noConversion"/>
  </si>
  <si>
    <t>판매영업</t>
    <phoneticPr fontId="5" type="noConversion"/>
  </si>
  <si>
    <t>옥내27/옥외2</t>
    <phoneticPr fontId="5" type="noConversion"/>
  </si>
  <si>
    <t>이순호</t>
    <phoneticPr fontId="5" type="noConversion"/>
  </si>
  <si>
    <t>600-21</t>
    <phoneticPr fontId="5" type="noConversion"/>
  </si>
  <si>
    <t>공주시 신관동 218-3</t>
    <phoneticPr fontId="5" type="noConversion"/>
  </si>
  <si>
    <t>서해헌</t>
    <phoneticPr fontId="5" type="noConversion"/>
  </si>
  <si>
    <t>454-34</t>
    <phoneticPr fontId="5" type="noConversion"/>
  </si>
  <si>
    <t>공주시 우성면 대성리 639</t>
    <phoneticPr fontId="5" type="noConversion"/>
  </si>
  <si>
    <t>엄만복</t>
    <phoneticPr fontId="5" type="noConversion"/>
  </si>
  <si>
    <t>454-7</t>
    <phoneticPr fontId="5" type="noConversion"/>
  </si>
  <si>
    <t>공주시 유구읍 유구리 426</t>
    <phoneticPr fontId="5" type="noConversion"/>
  </si>
  <si>
    <t>문창덕외1인</t>
    <phoneticPr fontId="5" type="noConversion"/>
  </si>
  <si>
    <t>651-8</t>
    <phoneticPr fontId="5" type="noConversion"/>
  </si>
  <si>
    <t>근생/다가구</t>
    <phoneticPr fontId="5" type="noConversion"/>
  </si>
  <si>
    <t>공주시 신관동 342</t>
    <phoneticPr fontId="5" type="noConversion"/>
  </si>
  <si>
    <t>이갑식</t>
    <phoneticPr fontId="5" type="noConversion"/>
  </si>
  <si>
    <t>394-1</t>
    <phoneticPr fontId="5" type="noConversion"/>
  </si>
  <si>
    <t>공주시 신관동 240-1</t>
    <phoneticPr fontId="5" type="noConversion"/>
  </si>
  <si>
    <t>임인규</t>
    <phoneticPr fontId="5" type="noConversion"/>
  </si>
  <si>
    <t>188</t>
    <phoneticPr fontId="5" type="noConversion"/>
  </si>
  <si>
    <t>단독주택</t>
    <phoneticPr fontId="5" type="noConversion"/>
  </si>
  <si>
    <t>공주시 이인면 이인리 233-2</t>
    <phoneticPr fontId="5" type="noConversion"/>
  </si>
  <si>
    <t>박종문</t>
    <phoneticPr fontId="5" type="noConversion"/>
  </si>
  <si>
    <t>610-11</t>
    <phoneticPr fontId="5" type="noConversion"/>
  </si>
  <si>
    <t>교육연구/복지시설</t>
    <phoneticPr fontId="5" type="noConversion"/>
  </si>
  <si>
    <t>공주시 웅진동 청실@ 104-202</t>
    <phoneticPr fontId="5" type="noConversion"/>
  </si>
  <si>
    <t>박완례</t>
    <phoneticPr fontId="5" type="noConversion"/>
  </si>
  <si>
    <t>184-2외 1필지</t>
    <phoneticPr fontId="5" type="noConversion"/>
  </si>
  <si>
    <t>공주시 금학동 64</t>
    <phoneticPr fontId="5" type="noConversion"/>
  </si>
  <si>
    <t>박진구</t>
    <phoneticPr fontId="5" type="noConversion"/>
  </si>
  <si>
    <t>203-13</t>
    <phoneticPr fontId="5" type="noConversion"/>
  </si>
  <si>
    <t>공주시 중학동 174-5</t>
    <phoneticPr fontId="5" type="noConversion"/>
  </si>
  <si>
    <t>203-5</t>
    <phoneticPr fontId="5" type="noConversion"/>
  </si>
  <si>
    <t>대전시 서구 월평동 한아름@ 109-1501</t>
    <phoneticPr fontId="5" type="noConversion"/>
  </si>
  <si>
    <t>원종우</t>
    <phoneticPr fontId="5" type="noConversion"/>
  </si>
  <si>
    <t>223-3</t>
    <phoneticPr fontId="5" type="noConversion"/>
  </si>
  <si>
    <t>공주시 웅진동 경일@ 다-406</t>
    <phoneticPr fontId="5" type="noConversion"/>
  </si>
  <si>
    <t>신득길</t>
    <phoneticPr fontId="5" type="noConversion"/>
  </si>
  <si>
    <t>604-20</t>
    <phoneticPr fontId="5" type="noConversion"/>
  </si>
  <si>
    <t>서울시 종로구 서린동</t>
    <phoneticPr fontId="5" type="noConversion"/>
  </si>
  <si>
    <t>표문수</t>
    <phoneticPr fontId="5" type="noConversion"/>
  </si>
  <si>
    <t>602-13</t>
    <phoneticPr fontId="5" type="noConversion"/>
  </si>
  <si>
    <t>부여군 규암면 라복리 373-1</t>
    <phoneticPr fontId="5" type="noConversion"/>
  </si>
  <si>
    <t>최양규외1</t>
    <phoneticPr fontId="5" type="noConversion"/>
  </si>
  <si>
    <t>597-1</t>
    <phoneticPr fontId="5" type="noConversion"/>
  </si>
  <si>
    <t>숙박(여관)</t>
    <phoneticPr fontId="5" type="noConversion"/>
  </si>
  <si>
    <t>공주시 신관동 382-6</t>
    <phoneticPr fontId="5" type="noConversion"/>
  </si>
  <si>
    <t>김기형</t>
    <phoneticPr fontId="5" type="noConversion"/>
  </si>
  <si>
    <t>589-1</t>
    <phoneticPr fontId="5" type="noConversion"/>
  </si>
  <si>
    <t>공주시 신관동 340-4</t>
    <phoneticPr fontId="5" type="noConversion"/>
  </si>
  <si>
    <t>서윤만</t>
    <phoneticPr fontId="5" type="noConversion"/>
  </si>
  <si>
    <t>340-4</t>
    <phoneticPr fontId="5" type="noConversion"/>
  </si>
  <si>
    <t>공주시 신관동 256-6</t>
    <phoneticPr fontId="5" type="noConversion"/>
  </si>
  <si>
    <t>이춘강</t>
    <phoneticPr fontId="5" type="noConversion"/>
  </si>
  <si>
    <t>594-3</t>
    <phoneticPr fontId="5" type="noConversion"/>
  </si>
  <si>
    <t>공주시 신관동 631-1</t>
    <phoneticPr fontId="5" type="noConversion"/>
  </si>
  <si>
    <t>고경석</t>
    <phoneticPr fontId="5" type="noConversion"/>
  </si>
  <si>
    <t>14-10</t>
    <phoneticPr fontId="5" type="noConversion"/>
  </si>
  <si>
    <t>서울시 노원구 상계동</t>
    <phoneticPr fontId="5" type="noConversion"/>
  </si>
  <si>
    <t>유석범</t>
    <phoneticPr fontId="5" type="noConversion"/>
  </si>
  <si>
    <t>591-5</t>
    <phoneticPr fontId="5" type="noConversion"/>
  </si>
  <si>
    <t>업무시설</t>
    <phoneticPr fontId="5" type="noConversion"/>
  </si>
  <si>
    <t>옥내2/옥외6</t>
    <phoneticPr fontId="5" type="noConversion"/>
  </si>
  <si>
    <t>공주시 의당면 수촌리 128</t>
    <phoneticPr fontId="5" type="noConversion"/>
  </si>
  <si>
    <t>고정순</t>
    <phoneticPr fontId="5" type="noConversion"/>
  </si>
  <si>
    <t>652-7</t>
    <phoneticPr fontId="5" type="noConversion"/>
  </si>
  <si>
    <t>217-2</t>
    <phoneticPr fontId="5" type="noConversion"/>
  </si>
  <si>
    <t>단독/다가구</t>
    <phoneticPr fontId="5" type="noConversion"/>
  </si>
  <si>
    <t>공주시 옥룡동 402-7</t>
    <phoneticPr fontId="5" type="noConversion"/>
  </si>
  <si>
    <t>전상득</t>
    <phoneticPr fontId="5" type="noConversion"/>
  </si>
  <si>
    <t>640-4</t>
    <phoneticPr fontId="5" type="noConversion"/>
  </si>
  <si>
    <t>공주시 신관동 595-11</t>
    <phoneticPr fontId="5" type="noConversion"/>
  </si>
  <si>
    <t>이재금</t>
    <phoneticPr fontId="5" type="noConversion"/>
  </si>
  <si>
    <t>595-11,-12</t>
    <phoneticPr fontId="5" type="noConversion"/>
  </si>
  <si>
    <t>위락숙박</t>
    <phoneticPr fontId="5" type="noConversion"/>
  </si>
  <si>
    <t>공주시 신관동 303</t>
    <phoneticPr fontId="5" type="noConversion"/>
  </si>
  <si>
    <t>전정규</t>
    <phoneticPr fontId="5" type="noConversion"/>
  </si>
  <si>
    <t>17-2</t>
    <phoneticPr fontId="5" type="noConversion"/>
  </si>
  <si>
    <t>옥내2/옥외1</t>
    <phoneticPr fontId="5" type="noConversion"/>
  </si>
  <si>
    <t>공주시 옥룡동 덕성@ 101-406</t>
    <phoneticPr fontId="5" type="noConversion"/>
  </si>
  <si>
    <t>임재서외 1</t>
    <phoneticPr fontId="5" type="noConversion"/>
  </si>
  <si>
    <t>22-36</t>
    <phoneticPr fontId="5" type="noConversion"/>
  </si>
  <si>
    <t>옥내3/옥외1</t>
    <phoneticPr fontId="5" type="noConversion"/>
  </si>
  <si>
    <t>공주시 금학동 187</t>
    <phoneticPr fontId="5" type="noConversion"/>
  </si>
  <si>
    <t>김성호</t>
    <phoneticPr fontId="5" type="noConversion"/>
  </si>
  <si>
    <t>14-1</t>
    <phoneticPr fontId="5" type="noConversion"/>
  </si>
  <si>
    <t>옥내1/옥외2</t>
    <phoneticPr fontId="5" type="noConversion"/>
  </si>
  <si>
    <t>652-7외 2필지</t>
    <phoneticPr fontId="5" type="noConversion"/>
  </si>
  <si>
    <t>공주시 소학동 127-5</t>
    <phoneticPr fontId="5" type="noConversion"/>
  </si>
  <si>
    <t>변태운</t>
    <phoneticPr fontId="5" type="noConversion"/>
  </si>
  <si>
    <t>53</t>
    <phoneticPr fontId="5" type="noConversion"/>
  </si>
  <si>
    <t>공주시 신관동 203-3</t>
    <phoneticPr fontId="5" type="noConversion"/>
  </si>
  <si>
    <t>임영자외2</t>
    <phoneticPr fontId="5" type="noConversion"/>
  </si>
  <si>
    <t>22-67</t>
    <phoneticPr fontId="5" type="noConversion"/>
  </si>
  <si>
    <t>공주시 신관동 24-64</t>
    <phoneticPr fontId="5" type="noConversion"/>
  </si>
  <si>
    <t>이광수</t>
    <phoneticPr fontId="5" type="noConversion"/>
  </si>
  <si>
    <t>639-8</t>
    <phoneticPr fontId="5" type="noConversion"/>
  </si>
  <si>
    <t>공주시 신관동 280-3</t>
    <phoneticPr fontId="5" type="noConversion"/>
  </si>
  <si>
    <t>대한예수교 안석규</t>
    <phoneticPr fontId="5" type="noConversion"/>
  </si>
  <si>
    <t>280-8,-26</t>
    <phoneticPr fontId="5" type="noConversion"/>
  </si>
  <si>
    <t>2종근생/문화집회</t>
    <phoneticPr fontId="5" type="noConversion"/>
  </si>
  <si>
    <t>공주시 신관동 248-3</t>
    <phoneticPr fontId="5" type="noConversion"/>
  </si>
  <si>
    <t>이소희</t>
    <phoneticPr fontId="5" type="noConversion"/>
  </si>
  <si>
    <t>248-3</t>
    <phoneticPr fontId="5" type="noConversion"/>
  </si>
  <si>
    <t>1종근생/문화집회</t>
    <phoneticPr fontId="5" type="noConversion"/>
  </si>
  <si>
    <t>대전시 서구 삼천청솔@ 6-507</t>
    <phoneticPr fontId="5" type="noConversion"/>
  </si>
  <si>
    <t>김인학</t>
    <phoneticPr fontId="5" type="noConversion"/>
  </si>
  <si>
    <t>611-11</t>
    <phoneticPr fontId="5" type="noConversion"/>
  </si>
  <si>
    <t>서울시 강동구 성내2동 77-54</t>
    <phoneticPr fontId="5" type="noConversion"/>
  </si>
  <si>
    <t>안정옥</t>
    <phoneticPr fontId="5" type="noConversion"/>
  </si>
  <si>
    <t>14-9</t>
    <phoneticPr fontId="5" type="noConversion"/>
  </si>
  <si>
    <t>옥내2/옥외2</t>
    <phoneticPr fontId="5" type="noConversion"/>
  </si>
  <si>
    <t>공주시 금성동 21-5</t>
    <phoneticPr fontId="5" type="noConversion"/>
  </si>
  <si>
    <t>공주농협조합 최남열</t>
    <phoneticPr fontId="5" type="noConversion"/>
  </si>
  <si>
    <t>264-4</t>
    <phoneticPr fontId="5" type="noConversion"/>
  </si>
  <si>
    <t>공주시 신관동 589-3</t>
    <phoneticPr fontId="5" type="noConversion"/>
  </si>
  <si>
    <t>최연숙</t>
    <phoneticPr fontId="5" type="noConversion"/>
  </si>
  <si>
    <t>592-2,-3</t>
    <phoneticPr fontId="5" type="noConversion"/>
  </si>
  <si>
    <t>2종근생/숙박.위락</t>
    <phoneticPr fontId="5" type="noConversion"/>
  </si>
  <si>
    <t>공주시 신관동 361-9</t>
    <phoneticPr fontId="5" type="noConversion"/>
  </si>
  <si>
    <t>이진국</t>
    <phoneticPr fontId="5" type="noConversion"/>
  </si>
  <si>
    <t>603-16</t>
    <phoneticPr fontId="5" type="noConversion"/>
  </si>
  <si>
    <t>서울시 마포구 성산2동 165-79</t>
    <phoneticPr fontId="5" type="noConversion"/>
  </si>
  <si>
    <t>문상혁</t>
    <phoneticPr fontId="5" type="noConversion"/>
  </si>
  <si>
    <t>산9-70</t>
    <phoneticPr fontId="5" type="noConversion"/>
  </si>
  <si>
    <t>숙박시설/근생</t>
    <phoneticPr fontId="5" type="noConversion"/>
  </si>
  <si>
    <t>공주시 신관동 270-4</t>
    <phoneticPr fontId="5" type="noConversion"/>
  </si>
  <si>
    <t>오치환</t>
    <phoneticPr fontId="5" type="noConversion"/>
  </si>
  <si>
    <t>270-4</t>
    <phoneticPr fontId="5" type="noConversion"/>
  </si>
  <si>
    <t>공주시 교동 3-119</t>
    <phoneticPr fontId="5" type="noConversion"/>
  </si>
  <si>
    <t>정영일</t>
    <phoneticPr fontId="5" type="noConversion"/>
  </si>
  <si>
    <t>586-2</t>
    <phoneticPr fontId="5" type="noConversion"/>
  </si>
  <si>
    <t>천안시 신방동 905</t>
    <phoneticPr fontId="5" type="noConversion"/>
  </si>
  <si>
    <t>김명란</t>
    <phoneticPr fontId="5" type="noConversion"/>
  </si>
  <si>
    <t>592-14</t>
    <phoneticPr fontId="5" type="noConversion"/>
  </si>
  <si>
    <t>옥내4/옥외1</t>
    <phoneticPr fontId="5" type="noConversion"/>
  </si>
  <si>
    <t>공주시 신관동 642-10</t>
    <phoneticPr fontId="5" type="noConversion"/>
  </si>
  <si>
    <t>공주시농업경영인</t>
    <phoneticPr fontId="5" type="noConversion"/>
  </si>
  <si>
    <t>642-10</t>
    <phoneticPr fontId="5" type="noConversion"/>
  </si>
  <si>
    <t>공주시 신관동 192-6</t>
    <phoneticPr fontId="5" type="noConversion"/>
  </si>
  <si>
    <t>조중남</t>
    <phoneticPr fontId="5" type="noConversion"/>
  </si>
  <si>
    <t>195-4</t>
    <phoneticPr fontId="5" type="noConversion"/>
  </si>
  <si>
    <t>공주시 우성면 귀산리 245-2</t>
    <phoneticPr fontId="5" type="noConversion"/>
  </si>
  <si>
    <t>김화영</t>
    <phoneticPr fontId="5" type="noConversion"/>
  </si>
  <si>
    <t>641-6,-7</t>
    <phoneticPr fontId="5" type="noConversion"/>
  </si>
  <si>
    <t>근생주택/다가구</t>
    <phoneticPr fontId="5" type="noConversion"/>
  </si>
  <si>
    <t>주택/다가구</t>
    <phoneticPr fontId="5" type="noConversion"/>
  </si>
  <si>
    <t>2002년</t>
    <phoneticPr fontId="5" type="noConversion"/>
  </si>
  <si>
    <t>인천시 연수구 연수동 532</t>
    <phoneticPr fontId="5" type="noConversion"/>
  </si>
  <si>
    <t>김금례</t>
    <phoneticPr fontId="5" type="noConversion"/>
  </si>
  <si>
    <t>603-19</t>
    <phoneticPr fontId="5" type="noConversion"/>
  </si>
  <si>
    <t>공주시 옥룡동 393-30</t>
    <phoneticPr fontId="5" type="noConversion"/>
  </si>
  <si>
    <t>김종헌</t>
    <phoneticPr fontId="5" type="noConversion"/>
  </si>
  <si>
    <t>650-5</t>
    <phoneticPr fontId="5" type="noConversion"/>
  </si>
  <si>
    <t>서천군 서천읍 군사리 631-42</t>
    <phoneticPr fontId="5" type="noConversion"/>
  </si>
  <si>
    <t>이성모</t>
    <phoneticPr fontId="5" type="noConversion"/>
  </si>
  <si>
    <t>32-10</t>
    <phoneticPr fontId="5" type="noConversion"/>
  </si>
  <si>
    <t>공주시 신관동 212-3</t>
    <phoneticPr fontId="5" type="noConversion"/>
  </si>
  <si>
    <t>강희경</t>
    <phoneticPr fontId="5" type="noConversion"/>
  </si>
  <si>
    <t>212-3</t>
    <phoneticPr fontId="5" type="noConversion"/>
  </si>
  <si>
    <t>서울시 서초구 방배3동 487-1</t>
    <phoneticPr fontId="5" type="noConversion"/>
  </si>
  <si>
    <t>강찬규</t>
    <phoneticPr fontId="5" type="noConversion"/>
  </si>
  <si>
    <t>212-6</t>
    <phoneticPr fontId="5" type="noConversion"/>
  </si>
  <si>
    <t>청주시 흥덕구 수의동 402</t>
    <phoneticPr fontId="5" type="noConversion"/>
  </si>
  <si>
    <t>박갑순</t>
    <phoneticPr fontId="5" type="noConversion"/>
  </si>
  <si>
    <t>32-13외 1필지</t>
    <phoneticPr fontId="5" type="noConversion"/>
  </si>
  <si>
    <t>공주시 옥룡동 대웅맨션 3/401</t>
    <phoneticPr fontId="5" type="noConversion"/>
  </si>
  <si>
    <t>김혜숙</t>
    <phoneticPr fontId="5" type="noConversion"/>
  </si>
  <si>
    <t>653-6</t>
    <phoneticPr fontId="5" type="noConversion"/>
  </si>
  <si>
    <t>공주시 중학동 226-1</t>
    <phoneticPr fontId="5" type="noConversion"/>
  </si>
  <si>
    <t>양재철</t>
    <phoneticPr fontId="5" type="noConversion"/>
  </si>
  <si>
    <t>270-1</t>
    <phoneticPr fontId="5" type="noConversion"/>
  </si>
  <si>
    <t>공주시 신관동 14</t>
    <phoneticPr fontId="5" type="noConversion"/>
  </si>
  <si>
    <t>강계희</t>
    <phoneticPr fontId="5" type="noConversion"/>
  </si>
  <si>
    <t>32-11</t>
    <phoneticPr fontId="5" type="noConversion"/>
  </si>
  <si>
    <t>대구시 달서구 상인동 42</t>
    <phoneticPr fontId="5" type="noConversion"/>
  </si>
  <si>
    <t>조경화</t>
    <phoneticPr fontId="5" type="noConversion"/>
  </si>
  <si>
    <t>188-4</t>
    <phoneticPr fontId="5" type="noConversion"/>
  </si>
  <si>
    <t>서울시 강남구 대치동 633</t>
    <phoneticPr fontId="5" type="noConversion"/>
  </si>
  <si>
    <t>심금주</t>
    <phoneticPr fontId="5" type="noConversion"/>
  </si>
  <si>
    <t>188-1</t>
    <phoneticPr fontId="5" type="noConversion"/>
  </si>
  <si>
    <t>공주시 신관동 신라@ 101-503</t>
    <phoneticPr fontId="5" type="noConversion"/>
  </si>
  <si>
    <t>조한천외 2</t>
    <phoneticPr fontId="5" type="noConversion"/>
  </si>
  <si>
    <t>656-5</t>
    <phoneticPr fontId="5" type="noConversion"/>
  </si>
  <si>
    <t>아산시 온천동 242-10</t>
    <phoneticPr fontId="5" type="noConversion"/>
  </si>
  <si>
    <t>대아건설</t>
    <phoneticPr fontId="5" type="noConversion"/>
  </si>
  <si>
    <t>5-21</t>
    <phoneticPr fontId="5" type="noConversion"/>
  </si>
  <si>
    <t>논산시 두마면 남선리 1104-2</t>
    <phoneticPr fontId="5" type="noConversion"/>
  </si>
  <si>
    <t>이병렬</t>
    <phoneticPr fontId="5" type="noConversion"/>
  </si>
  <si>
    <t>268-1</t>
    <phoneticPr fontId="5" type="noConversion"/>
  </si>
  <si>
    <t>공주시 신관동 639-5</t>
    <phoneticPr fontId="5" type="noConversion"/>
  </si>
  <si>
    <t>이평우</t>
    <phoneticPr fontId="5" type="noConversion"/>
  </si>
  <si>
    <t>639-5</t>
    <phoneticPr fontId="5" type="noConversion"/>
  </si>
  <si>
    <t>공주시 중동 17-3</t>
    <phoneticPr fontId="5" type="noConversion"/>
  </si>
  <si>
    <t>문수정</t>
    <phoneticPr fontId="5" type="noConversion"/>
  </si>
  <si>
    <t>594-2</t>
    <phoneticPr fontId="5" type="noConversion"/>
  </si>
  <si>
    <t>청주시 흥덕구 복대동 885</t>
    <phoneticPr fontId="5" type="noConversion"/>
  </si>
  <si>
    <t>김수경</t>
    <phoneticPr fontId="5" type="noConversion"/>
  </si>
  <si>
    <t>269-5</t>
    <phoneticPr fontId="5" type="noConversion"/>
  </si>
  <si>
    <t>공주시 신관동 새뜸@ 304-1004</t>
    <phoneticPr fontId="5" type="noConversion"/>
  </si>
  <si>
    <t>임승복</t>
    <phoneticPr fontId="5" type="noConversion"/>
  </si>
  <si>
    <t>22-35</t>
    <phoneticPr fontId="5" type="noConversion"/>
  </si>
  <si>
    <t>공주시 신관동 603-24</t>
    <phoneticPr fontId="5" type="noConversion"/>
  </si>
  <si>
    <t>오종하</t>
    <phoneticPr fontId="5" type="noConversion"/>
  </si>
  <si>
    <t>604-21</t>
    <phoneticPr fontId="5" type="noConversion"/>
  </si>
  <si>
    <t>공주시 교동 41-1</t>
    <phoneticPr fontId="5" type="noConversion"/>
  </si>
  <si>
    <t>김대영외 1</t>
    <phoneticPr fontId="5" type="noConversion"/>
  </si>
  <si>
    <t>594-14</t>
    <phoneticPr fontId="5" type="noConversion"/>
  </si>
  <si>
    <t>공주시 신관동 377-9</t>
    <phoneticPr fontId="5" type="noConversion"/>
  </si>
  <si>
    <t>이갑열</t>
    <phoneticPr fontId="5" type="noConversion"/>
  </si>
  <si>
    <t>377-9외 1필지</t>
    <phoneticPr fontId="5" type="noConversion"/>
  </si>
  <si>
    <t>공주시 중동 258-9</t>
    <phoneticPr fontId="5" type="noConversion"/>
  </si>
  <si>
    <t>윤창원</t>
    <phoneticPr fontId="5" type="noConversion"/>
  </si>
  <si>
    <t>18-2</t>
    <phoneticPr fontId="5" type="noConversion"/>
  </si>
  <si>
    <t>공주시 신관동 216</t>
    <phoneticPr fontId="5" type="noConversion"/>
  </si>
  <si>
    <t>신호철</t>
    <phoneticPr fontId="5" type="noConversion"/>
  </si>
  <si>
    <t>610-10</t>
    <phoneticPr fontId="5" type="noConversion"/>
  </si>
  <si>
    <t>공주시 의당면 수촌리 335</t>
    <phoneticPr fontId="5" type="noConversion"/>
  </si>
  <si>
    <t>이상순</t>
    <phoneticPr fontId="5" type="noConversion"/>
  </si>
  <si>
    <t>602-6</t>
    <phoneticPr fontId="5" type="noConversion"/>
  </si>
  <si>
    <t>공주시 신관동 610-10</t>
    <phoneticPr fontId="5" type="noConversion"/>
  </si>
  <si>
    <t>전재연</t>
    <phoneticPr fontId="5" type="noConversion"/>
  </si>
  <si>
    <t>612-1</t>
    <phoneticPr fontId="5" type="noConversion"/>
  </si>
  <si>
    <t>공주시 신관동 19</t>
    <phoneticPr fontId="5" type="noConversion"/>
  </si>
  <si>
    <t>박향미</t>
    <phoneticPr fontId="5" type="noConversion"/>
  </si>
  <si>
    <t>612-11</t>
    <phoneticPr fontId="5" type="noConversion"/>
  </si>
  <si>
    <t>연기군 조치원읍 신흥리 393</t>
    <phoneticPr fontId="5" type="noConversion"/>
  </si>
  <si>
    <t>김종훈</t>
    <phoneticPr fontId="5" type="noConversion"/>
  </si>
  <si>
    <t>194-6</t>
    <phoneticPr fontId="5" type="noConversion"/>
  </si>
  <si>
    <t>공주시 신관동 188-3</t>
    <phoneticPr fontId="5" type="noConversion"/>
  </si>
  <si>
    <t>김경자</t>
    <phoneticPr fontId="5" type="noConversion"/>
  </si>
  <si>
    <t>203-1</t>
    <phoneticPr fontId="5" type="noConversion"/>
  </si>
  <si>
    <t>공주시 신관동 655-4</t>
    <phoneticPr fontId="5" type="noConversion"/>
  </si>
  <si>
    <t>김진분</t>
    <phoneticPr fontId="5" type="noConversion"/>
  </si>
  <si>
    <t>265-1</t>
    <phoneticPr fontId="5" type="noConversion"/>
  </si>
  <si>
    <t>대전시 서구 둔산동 909</t>
    <phoneticPr fontId="5" type="noConversion"/>
  </si>
  <si>
    <t>이해율</t>
    <phoneticPr fontId="5" type="noConversion"/>
  </si>
  <si>
    <t>184-3</t>
    <phoneticPr fontId="5" type="noConversion"/>
  </si>
  <si>
    <t>공주시 신관동 365-9</t>
    <phoneticPr fontId="5" type="noConversion"/>
  </si>
  <si>
    <t>640-13</t>
    <phoneticPr fontId="5" type="noConversion"/>
  </si>
  <si>
    <t>공주시 금학동 대일@ 3/1001</t>
    <phoneticPr fontId="5" type="noConversion"/>
  </si>
  <si>
    <t>김정길</t>
    <phoneticPr fontId="5" type="noConversion"/>
  </si>
  <si>
    <t>454-33</t>
    <phoneticPr fontId="5" type="noConversion"/>
  </si>
  <si>
    <t>공주시 신관동 614-1</t>
    <phoneticPr fontId="5" type="noConversion"/>
  </si>
  <si>
    <t>김윤정</t>
    <phoneticPr fontId="5" type="noConversion"/>
  </si>
  <si>
    <t>640-2</t>
    <phoneticPr fontId="5" type="noConversion"/>
  </si>
  <si>
    <t>공주시 옥룡동 59-5</t>
    <phoneticPr fontId="5" type="noConversion"/>
  </si>
  <si>
    <t>서병순</t>
    <phoneticPr fontId="5" type="noConversion"/>
  </si>
  <si>
    <t>603-23</t>
    <phoneticPr fontId="5" type="noConversion"/>
  </si>
  <si>
    <t>공주시 신관동 475-2</t>
    <phoneticPr fontId="5" type="noConversion"/>
  </si>
  <si>
    <t>최옥자외 2</t>
    <phoneticPr fontId="5" type="noConversion"/>
  </si>
  <si>
    <t>605-3</t>
    <phoneticPr fontId="5" type="noConversion"/>
  </si>
  <si>
    <t>숙박시설</t>
    <phoneticPr fontId="5" type="noConversion"/>
  </si>
  <si>
    <t>공주시 신관동 255-3</t>
    <phoneticPr fontId="5" type="noConversion"/>
  </si>
  <si>
    <t>김순오</t>
    <phoneticPr fontId="5" type="noConversion"/>
  </si>
  <si>
    <t>604-15</t>
    <phoneticPr fontId="5" type="noConversion"/>
  </si>
  <si>
    <t>2종단독</t>
    <phoneticPr fontId="5" type="noConversion"/>
  </si>
  <si>
    <t>공주시 신관동 212-2</t>
    <phoneticPr fontId="5" type="noConversion"/>
  </si>
  <si>
    <t>강기일</t>
    <phoneticPr fontId="5" type="noConversion"/>
  </si>
  <si>
    <t>212-2</t>
    <phoneticPr fontId="5" type="noConversion"/>
  </si>
  <si>
    <t>공주시 우성면 상서리 48</t>
    <phoneticPr fontId="5" type="noConversion"/>
  </si>
  <si>
    <t>하영수</t>
    <phoneticPr fontId="5" type="noConversion"/>
  </si>
  <si>
    <t>339-18</t>
    <phoneticPr fontId="5" type="noConversion"/>
  </si>
  <si>
    <t>공주시 금흥동 259</t>
    <phoneticPr fontId="5" type="noConversion"/>
  </si>
  <si>
    <t>한은준</t>
    <phoneticPr fontId="5" type="noConversion"/>
  </si>
  <si>
    <t>122-3</t>
    <phoneticPr fontId="5" type="noConversion"/>
  </si>
  <si>
    <t>공주시 장기면 도계리 6-5</t>
    <phoneticPr fontId="5" type="noConversion"/>
  </si>
  <si>
    <t>안순옥</t>
    <phoneticPr fontId="5" type="noConversion"/>
  </si>
  <si>
    <t>339-16</t>
    <phoneticPr fontId="5" type="noConversion"/>
  </si>
  <si>
    <t>소매.이용</t>
    <phoneticPr fontId="5" type="noConversion"/>
  </si>
  <si>
    <t>공주시 신관동 650-7</t>
    <phoneticPr fontId="5" type="noConversion"/>
  </si>
  <si>
    <t>이덕구</t>
    <phoneticPr fontId="5" type="noConversion"/>
  </si>
  <si>
    <t>650-7</t>
    <phoneticPr fontId="5" type="noConversion"/>
  </si>
  <si>
    <t>공주시 신관동 642-9</t>
    <phoneticPr fontId="5" type="noConversion"/>
  </si>
  <si>
    <t>조은행</t>
    <phoneticPr fontId="5" type="noConversion"/>
  </si>
  <si>
    <t>642-9</t>
    <phoneticPr fontId="5" type="noConversion"/>
  </si>
  <si>
    <t>기계8</t>
    <phoneticPr fontId="5" type="noConversion"/>
  </si>
  <si>
    <t>대전시 서구 삼천동 가람@ 5-503</t>
    <phoneticPr fontId="5" type="noConversion"/>
  </si>
  <si>
    <t>김형진</t>
    <phoneticPr fontId="5" type="noConversion"/>
  </si>
  <si>
    <t>612-10</t>
    <phoneticPr fontId="5" type="noConversion"/>
  </si>
  <si>
    <t>공주시 신관동 655-5</t>
    <phoneticPr fontId="5" type="noConversion"/>
  </si>
  <si>
    <t>서혜경</t>
    <phoneticPr fontId="5" type="noConversion"/>
  </si>
  <si>
    <t>274</t>
    <phoneticPr fontId="5" type="noConversion"/>
  </si>
  <si>
    <t>공주시 산성동 158</t>
    <phoneticPr fontId="5" type="noConversion"/>
  </si>
  <si>
    <t>임경미</t>
    <phoneticPr fontId="5" type="noConversion"/>
  </si>
  <si>
    <t>592-7</t>
    <phoneticPr fontId="5" type="noConversion"/>
  </si>
  <si>
    <t>인천시 남동구 논현동 305-7</t>
    <phoneticPr fontId="5" type="noConversion"/>
  </si>
  <si>
    <t>고춘자</t>
    <phoneticPr fontId="5" type="noConversion"/>
  </si>
  <si>
    <t>32-18</t>
    <phoneticPr fontId="5" type="noConversion"/>
  </si>
  <si>
    <t>서울시 강서구 마곡동 327-53</t>
    <phoneticPr fontId="5" type="noConversion"/>
  </si>
  <si>
    <t>임명순</t>
    <phoneticPr fontId="5" type="noConversion"/>
  </si>
  <si>
    <t>603-27</t>
    <phoneticPr fontId="5" type="noConversion"/>
  </si>
  <si>
    <t>공주시 금학동 271-14</t>
    <phoneticPr fontId="5" type="noConversion"/>
  </si>
  <si>
    <t>장금진</t>
    <phoneticPr fontId="5" type="noConversion"/>
  </si>
  <si>
    <t>603-26</t>
    <phoneticPr fontId="5" type="noConversion"/>
  </si>
  <si>
    <t>서울시 송파구 송파동 166</t>
    <phoneticPr fontId="5" type="noConversion"/>
  </si>
  <si>
    <t>김학규</t>
    <phoneticPr fontId="5" type="noConversion"/>
  </si>
  <si>
    <t>592-4</t>
    <phoneticPr fontId="5" type="noConversion"/>
  </si>
  <si>
    <t>서울시 성북구 삼선4가 73</t>
    <phoneticPr fontId="5" type="noConversion"/>
  </si>
  <si>
    <t>정희섭</t>
    <phoneticPr fontId="5" type="noConversion"/>
  </si>
  <si>
    <t>32-17</t>
    <phoneticPr fontId="5" type="noConversion"/>
  </si>
  <si>
    <t>공주시 우성면 방문리 216</t>
    <phoneticPr fontId="5" type="noConversion"/>
  </si>
  <si>
    <t>이민구</t>
    <phoneticPr fontId="5" type="noConversion"/>
  </si>
  <si>
    <t>603-29</t>
    <phoneticPr fontId="5" type="noConversion"/>
  </si>
  <si>
    <t>서울시 영등포구 당산4가 32-153</t>
    <phoneticPr fontId="5" type="noConversion"/>
  </si>
  <si>
    <t>김순정</t>
    <phoneticPr fontId="5" type="noConversion"/>
  </si>
  <si>
    <t>603-28</t>
    <phoneticPr fontId="5" type="noConversion"/>
  </si>
  <si>
    <t>공주시 이인면 용성리 176-5</t>
    <phoneticPr fontId="5" type="noConversion"/>
  </si>
  <si>
    <t>장장순</t>
    <phoneticPr fontId="5" type="noConversion"/>
  </si>
  <si>
    <t>643-15</t>
    <phoneticPr fontId="5" type="noConversion"/>
  </si>
  <si>
    <t>공주시 중동 285-9</t>
    <phoneticPr fontId="5" type="noConversion"/>
  </si>
  <si>
    <t>공주시 반죽동 260-1</t>
    <phoneticPr fontId="5" type="noConversion"/>
  </si>
  <si>
    <t>이옥희</t>
    <phoneticPr fontId="5" type="noConversion"/>
  </si>
  <si>
    <t>588-6</t>
    <phoneticPr fontId="5" type="noConversion"/>
  </si>
  <si>
    <t>서울시 강동구 성내동 77-54</t>
    <phoneticPr fontId="5" type="noConversion"/>
  </si>
  <si>
    <t>최대일</t>
    <phoneticPr fontId="5" type="noConversion"/>
  </si>
  <si>
    <t>15-3</t>
    <phoneticPr fontId="5" type="noConversion"/>
  </si>
  <si>
    <t>임화순</t>
    <phoneticPr fontId="5" type="noConversion"/>
  </si>
  <si>
    <t>24-26</t>
    <phoneticPr fontId="5" type="noConversion"/>
  </si>
  <si>
    <t>다세대</t>
    <phoneticPr fontId="5" type="noConversion"/>
  </si>
  <si>
    <t>공주시 금성동 184-8</t>
    <phoneticPr fontId="5" type="noConversion"/>
  </si>
  <si>
    <t>전상건</t>
    <phoneticPr fontId="5" type="noConversion"/>
  </si>
  <si>
    <t>594-11</t>
    <phoneticPr fontId="5" type="noConversion"/>
  </si>
  <si>
    <t>기존5</t>
    <phoneticPr fontId="5" type="noConversion"/>
  </si>
  <si>
    <t>공주시 신관동 319-8</t>
    <phoneticPr fontId="5" type="noConversion"/>
  </si>
  <si>
    <t>신영숙</t>
    <phoneticPr fontId="5" type="noConversion"/>
  </si>
  <si>
    <t>592-10,-11</t>
    <phoneticPr fontId="5" type="noConversion"/>
  </si>
  <si>
    <t>서울시 강남구 개포동 660-12</t>
    <phoneticPr fontId="5" type="noConversion"/>
  </si>
  <si>
    <t>김승환</t>
    <phoneticPr fontId="5" type="noConversion"/>
  </si>
  <si>
    <t>639-9</t>
    <phoneticPr fontId="5" type="noConversion"/>
  </si>
  <si>
    <t>공주시 금흥동 504</t>
    <phoneticPr fontId="5" type="noConversion"/>
  </si>
  <si>
    <t>김순자</t>
    <phoneticPr fontId="5" type="noConversion"/>
  </si>
  <si>
    <t>587-22</t>
    <phoneticPr fontId="5" type="noConversion"/>
  </si>
  <si>
    <t>2003년</t>
    <phoneticPr fontId="5" type="noConversion"/>
  </si>
  <si>
    <t>서울시 구로구 구로동 1267</t>
    <phoneticPr fontId="5" type="noConversion"/>
  </si>
  <si>
    <t>218-1</t>
    <phoneticPr fontId="5" type="noConversion"/>
  </si>
  <si>
    <t>이대휘</t>
    <phoneticPr fontId="5" type="noConversion"/>
  </si>
  <si>
    <t>218-8</t>
    <phoneticPr fontId="5" type="noConversion"/>
  </si>
  <si>
    <t>서울시 동작구 신대방동 565</t>
    <phoneticPr fontId="5" type="noConversion"/>
  </si>
  <si>
    <t>유명임</t>
    <phoneticPr fontId="5" type="noConversion"/>
  </si>
  <si>
    <t>194-8</t>
    <phoneticPr fontId="5" type="noConversion"/>
  </si>
  <si>
    <t>공주시 신관동 599-3</t>
    <phoneticPr fontId="5" type="noConversion"/>
  </si>
  <si>
    <t>장용태</t>
    <phoneticPr fontId="5" type="noConversion"/>
  </si>
  <si>
    <t>87-3외 1필지</t>
    <phoneticPr fontId="5" type="noConversion"/>
  </si>
  <si>
    <t>공주시 신관동 219-3</t>
    <phoneticPr fontId="5" type="noConversion"/>
  </si>
  <si>
    <t>신영각 최선숙</t>
    <phoneticPr fontId="5" type="noConversion"/>
  </si>
  <si>
    <t>219-3</t>
    <phoneticPr fontId="5" type="noConversion"/>
  </si>
  <si>
    <t>광주시 북구 임동 193-1</t>
    <phoneticPr fontId="5" type="noConversion"/>
  </si>
  <si>
    <t>윤점례</t>
    <phoneticPr fontId="5" type="noConversion"/>
  </si>
  <si>
    <t>339-19</t>
    <phoneticPr fontId="5" type="noConversion"/>
  </si>
  <si>
    <t>공주시 교동 121-5</t>
    <phoneticPr fontId="5" type="noConversion"/>
  </si>
  <si>
    <t>유화종</t>
    <phoneticPr fontId="5" type="noConversion"/>
  </si>
  <si>
    <t>607-9</t>
    <phoneticPr fontId="5" type="noConversion"/>
  </si>
  <si>
    <t>공주시 신관동 268-3</t>
    <phoneticPr fontId="5" type="noConversion"/>
  </si>
  <si>
    <t>신명옥</t>
    <phoneticPr fontId="5" type="noConversion"/>
  </si>
  <si>
    <t>604-10</t>
    <phoneticPr fontId="5" type="noConversion"/>
  </si>
  <si>
    <t>근린생활</t>
    <phoneticPr fontId="5" type="noConversion"/>
  </si>
  <si>
    <t>안양시 동안구 호계동 972-6</t>
    <phoneticPr fontId="5" type="noConversion"/>
  </si>
  <si>
    <t>이경무외 1</t>
    <phoneticPr fontId="5" type="noConversion"/>
  </si>
  <si>
    <t>605-10</t>
    <phoneticPr fontId="5" type="noConversion"/>
  </si>
  <si>
    <t>안양시 동안구 호계동 1053-9</t>
    <phoneticPr fontId="5" type="noConversion"/>
  </si>
  <si>
    <t>박금희</t>
    <phoneticPr fontId="5" type="noConversion"/>
  </si>
  <si>
    <t>194-9</t>
    <phoneticPr fontId="5" type="noConversion"/>
  </si>
  <si>
    <t>공주시 중학동 240-5</t>
    <phoneticPr fontId="5" type="noConversion"/>
  </si>
  <si>
    <t>이경호</t>
    <phoneticPr fontId="5" type="noConversion"/>
  </si>
  <si>
    <t>654-15</t>
    <phoneticPr fontId="5" type="noConversion"/>
  </si>
  <si>
    <t>옥내1/옥외5</t>
    <phoneticPr fontId="5" type="noConversion"/>
  </si>
  <si>
    <t>이강표</t>
    <phoneticPr fontId="5" type="noConversion"/>
  </si>
  <si>
    <t>654-4</t>
    <phoneticPr fontId="5" type="noConversion"/>
  </si>
  <si>
    <t>대전시 서구 월평동 302</t>
    <phoneticPr fontId="5" type="noConversion"/>
  </si>
  <si>
    <t>박용찬</t>
    <phoneticPr fontId="5" type="noConversion"/>
  </si>
  <si>
    <t>32-23</t>
    <phoneticPr fontId="5" type="noConversion"/>
  </si>
  <si>
    <t>공주시 옥룡동 8-2</t>
    <phoneticPr fontId="5" type="noConversion"/>
  </si>
  <si>
    <t>명성식</t>
    <phoneticPr fontId="5" type="noConversion"/>
  </si>
  <si>
    <t>32-5</t>
    <phoneticPr fontId="5" type="noConversion"/>
  </si>
  <si>
    <t>옥내1/옥외3</t>
    <phoneticPr fontId="5" type="noConversion"/>
  </si>
  <si>
    <t>청주시 흥덕구 사창동 360-19</t>
    <phoneticPr fontId="5" type="noConversion"/>
  </si>
  <si>
    <t>정봉석</t>
    <phoneticPr fontId="5" type="noConversion"/>
  </si>
  <si>
    <t>32-24</t>
    <phoneticPr fontId="5" type="noConversion"/>
  </si>
  <si>
    <t>공주시 교동 235</t>
    <phoneticPr fontId="5" type="noConversion"/>
  </si>
  <si>
    <t>김경훈</t>
    <phoneticPr fontId="5" type="noConversion"/>
  </si>
  <si>
    <t>596-6</t>
    <phoneticPr fontId="5" type="noConversion"/>
  </si>
  <si>
    <t>남양주시 도농동 2-1</t>
    <phoneticPr fontId="5" type="noConversion"/>
  </si>
  <si>
    <t>이희숙</t>
    <phoneticPr fontId="5" type="noConversion"/>
  </si>
  <si>
    <t>32-19</t>
    <phoneticPr fontId="5" type="noConversion"/>
  </si>
  <si>
    <t>공주시 신관동 492</t>
    <phoneticPr fontId="5" type="noConversion"/>
  </si>
  <si>
    <t>최병희</t>
    <phoneticPr fontId="5" type="noConversion"/>
  </si>
  <si>
    <t>492</t>
    <phoneticPr fontId="5" type="noConversion"/>
  </si>
  <si>
    <t>서울시 도봉구 도봉동 81-1</t>
    <phoneticPr fontId="5" type="noConversion"/>
  </si>
  <si>
    <t>김윤희</t>
    <phoneticPr fontId="5" type="noConversion"/>
  </si>
  <si>
    <t>32-26, -28</t>
    <phoneticPr fontId="5" type="noConversion"/>
  </si>
  <si>
    <t>천안시 직산면 삼은리 245</t>
    <phoneticPr fontId="5" type="noConversion"/>
  </si>
  <si>
    <t>윤숙자</t>
    <phoneticPr fontId="5" type="noConversion"/>
  </si>
  <si>
    <t>32-20</t>
    <phoneticPr fontId="5" type="noConversion"/>
  </si>
  <si>
    <t>공주시 신관동 26</t>
    <phoneticPr fontId="5" type="noConversion"/>
  </si>
  <si>
    <t>강연화</t>
    <phoneticPr fontId="5" type="noConversion"/>
  </si>
  <si>
    <t>24-112</t>
    <phoneticPr fontId="5" type="noConversion"/>
  </si>
  <si>
    <t>박신행</t>
    <phoneticPr fontId="5" type="noConversion"/>
  </si>
  <si>
    <t>24-3</t>
    <phoneticPr fontId="5" type="noConversion"/>
  </si>
  <si>
    <t>청주시 흥덕구 복대동 3034</t>
    <phoneticPr fontId="5" type="noConversion"/>
  </si>
  <si>
    <t>이창녕</t>
    <phoneticPr fontId="5" type="noConversion"/>
  </si>
  <si>
    <t>607-23</t>
    <phoneticPr fontId="5" type="noConversion"/>
  </si>
  <si>
    <t>옥내5/옥외3</t>
    <phoneticPr fontId="5" type="noConversion"/>
  </si>
  <si>
    <t>공주시 신관동 491-10</t>
    <phoneticPr fontId="5" type="noConversion"/>
  </si>
  <si>
    <t>황규완</t>
    <phoneticPr fontId="5" type="noConversion"/>
  </si>
  <si>
    <t>491-2외 6필지</t>
    <phoneticPr fontId="5" type="noConversion"/>
  </si>
  <si>
    <t>공주시 장기면 송문리 65</t>
    <phoneticPr fontId="5" type="noConversion"/>
  </si>
  <si>
    <t>정혜례</t>
    <phoneticPr fontId="5" type="noConversion"/>
  </si>
  <si>
    <t>65</t>
    <phoneticPr fontId="5" type="noConversion"/>
  </si>
  <si>
    <t>공주시 신관동 595-10</t>
    <phoneticPr fontId="5" type="noConversion"/>
  </si>
  <si>
    <t>신창균</t>
    <phoneticPr fontId="5" type="noConversion"/>
  </si>
  <si>
    <t>595-10</t>
    <phoneticPr fontId="5" type="noConversion"/>
  </si>
  <si>
    <t>1종근생/위락,주택</t>
    <phoneticPr fontId="5" type="noConversion"/>
  </si>
  <si>
    <t>김헌영</t>
    <phoneticPr fontId="5" type="noConversion"/>
  </si>
  <si>
    <t>643-4,-5</t>
    <phoneticPr fontId="5" type="noConversion"/>
  </si>
  <si>
    <t>판매시설</t>
    <phoneticPr fontId="5" type="noConversion"/>
  </si>
  <si>
    <t>공주시 신관동 한빛@ 105-1204</t>
    <phoneticPr fontId="5" type="noConversion"/>
  </si>
  <si>
    <t>600-10</t>
    <phoneticPr fontId="5" type="noConversion"/>
  </si>
  <si>
    <t>인천시 강화면 갑곳리 423</t>
    <phoneticPr fontId="5" type="noConversion"/>
  </si>
  <si>
    <t>박봉행</t>
    <phoneticPr fontId="5" type="noConversion"/>
  </si>
  <si>
    <t>18, 24-23</t>
    <phoneticPr fontId="5" type="noConversion"/>
  </si>
  <si>
    <t>청주시 상당구 금천동 124</t>
    <phoneticPr fontId="5" type="noConversion"/>
  </si>
  <si>
    <t>신봉재</t>
    <phoneticPr fontId="5" type="noConversion"/>
  </si>
  <si>
    <t>32-12외 1필지</t>
    <phoneticPr fontId="5" type="noConversion"/>
  </si>
  <si>
    <t>대전시 서구 용문동 215-8</t>
    <phoneticPr fontId="5" type="noConversion"/>
  </si>
  <si>
    <t>정복희</t>
    <phoneticPr fontId="5" type="noConversion"/>
  </si>
  <si>
    <t>592-15</t>
    <phoneticPr fontId="5" type="noConversion"/>
  </si>
  <si>
    <t>옥내5/옥외5</t>
    <phoneticPr fontId="5" type="noConversion"/>
  </si>
  <si>
    <t>공주시 신관동 615</t>
    <phoneticPr fontId="5" type="noConversion"/>
  </si>
  <si>
    <t>심재진</t>
    <phoneticPr fontId="5" type="noConversion"/>
  </si>
  <si>
    <t>602-18</t>
    <phoneticPr fontId="5" type="noConversion"/>
  </si>
  <si>
    <t>연기군 조치원읍 번암리 73-5</t>
    <phoneticPr fontId="5" type="noConversion"/>
  </si>
  <si>
    <t>한보현</t>
    <phoneticPr fontId="5" type="noConversion"/>
  </si>
  <si>
    <t>194-7</t>
    <phoneticPr fontId="5" type="noConversion"/>
  </si>
  <si>
    <t>공주시 신관동 649-6</t>
    <phoneticPr fontId="5" type="noConversion"/>
  </si>
  <si>
    <t>거송산업(이솔apt)</t>
    <phoneticPr fontId="5" type="noConversion"/>
  </si>
  <si>
    <t>276-9</t>
    <phoneticPr fontId="5" type="noConversion"/>
  </si>
  <si>
    <t>아파트</t>
    <phoneticPr fontId="5" type="noConversion"/>
  </si>
  <si>
    <t>옥내52/옥외37</t>
    <phoneticPr fontId="5" type="noConversion"/>
  </si>
  <si>
    <t>대전시 대덕구 오정동 464-1</t>
    <phoneticPr fontId="5" type="noConversion"/>
  </si>
  <si>
    <t>정영숙</t>
    <phoneticPr fontId="5" type="noConversion"/>
  </si>
  <si>
    <t>597-20외1</t>
    <phoneticPr fontId="5" type="noConversion"/>
  </si>
  <si>
    <t>공주시 신관동 340-10</t>
    <phoneticPr fontId="5" type="noConversion"/>
  </si>
  <si>
    <t>김희자</t>
    <phoneticPr fontId="5" type="noConversion"/>
  </si>
  <si>
    <t>586-13</t>
    <phoneticPr fontId="5" type="noConversion"/>
  </si>
  <si>
    <t>김원근</t>
    <phoneticPr fontId="5" type="noConversion"/>
  </si>
  <si>
    <t>587-10</t>
    <phoneticPr fontId="5" type="noConversion"/>
  </si>
  <si>
    <t>공주시 신관동 새뜸@ 304-405</t>
    <phoneticPr fontId="5" type="noConversion"/>
  </si>
  <si>
    <t>유숙자 최옥환</t>
    <phoneticPr fontId="5" type="noConversion"/>
  </si>
  <si>
    <t>606-12</t>
    <phoneticPr fontId="5" type="noConversion"/>
  </si>
  <si>
    <t>옥내3/옥외2</t>
    <phoneticPr fontId="5" type="noConversion"/>
  </si>
  <si>
    <t>부여군 규암면 나복리 373-1</t>
    <phoneticPr fontId="5" type="noConversion"/>
  </si>
  <si>
    <t>최양규외 1명</t>
    <phoneticPr fontId="5" type="noConversion"/>
  </si>
  <si>
    <t>597-4,-5</t>
    <phoneticPr fontId="5" type="noConversion"/>
  </si>
  <si>
    <t>옥내5/옥외6</t>
    <phoneticPr fontId="5" type="noConversion"/>
  </si>
  <si>
    <t>공주시 신관동 655-10</t>
    <phoneticPr fontId="5" type="noConversion"/>
  </si>
  <si>
    <t>박상태</t>
    <phoneticPr fontId="5" type="noConversion"/>
  </si>
  <si>
    <t>642-3</t>
    <phoneticPr fontId="5" type="noConversion"/>
  </si>
  <si>
    <t>601-1</t>
    <phoneticPr fontId="5" type="noConversion"/>
  </si>
  <si>
    <t>교육및복지시설외2</t>
    <phoneticPr fontId="5" type="noConversion"/>
  </si>
  <si>
    <t>옥외2/기계10</t>
    <phoneticPr fontId="5" type="noConversion"/>
  </si>
  <si>
    <t>공주시 신관동 601-1</t>
    <phoneticPr fontId="5" type="noConversion"/>
  </si>
  <si>
    <t>정규임</t>
    <phoneticPr fontId="5" type="noConversion"/>
  </si>
  <si>
    <t>597-3</t>
    <phoneticPr fontId="5" type="noConversion"/>
  </si>
  <si>
    <t>공주시 반죽동 110-13</t>
    <phoneticPr fontId="5" type="noConversion"/>
  </si>
  <si>
    <t>최영하</t>
    <phoneticPr fontId="5" type="noConversion"/>
  </si>
  <si>
    <t>614-6</t>
    <phoneticPr fontId="5" type="noConversion"/>
  </si>
  <si>
    <t>대전시 동구 용전동 15-1</t>
    <phoneticPr fontId="5" type="noConversion"/>
  </si>
  <si>
    <t>천주교회유지재단</t>
    <phoneticPr fontId="5" type="noConversion"/>
  </si>
  <si>
    <t>1-29외 5필지</t>
    <phoneticPr fontId="5" type="noConversion"/>
  </si>
  <si>
    <t>문화/집회시설</t>
    <phoneticPr fontId="5" type="noConversion"/>
  </si>
  <si>
    <t>공주시 신관동 38-4</t>
    <phoneticPr fontId="5" type="noConversion"/>
  </si>
  <si>
    <t>이순자</t>
    <phoneticPr fontId="5" type="noConversion"/>
  </si>
  <si>
    <t>38-4외 3필지</t>
    <phoneticPr fontId="5" type="noConversion"/>
  </si>
  <si>
    <t>공주시 사곡면 신영리 280</t>
    <phoneticPr fontId="5" type="noConversion"/>
  </si>
  <si>
    <t>이기룡</t>
    <phoneticPr fontId="5" type="noConversion"/>
  </si>
  <si>
    <t>495-84</t>
    <phoneticPr fontId="5" type="noConversion"/>
  </si>
  <si>
    <t>공주시 신관동 210</t>
    <phoneticPr fontId="5" type="noConversion"/>
  </si>
  <si>
    <t>양은숙</t>
    <phoneticPr fontId="5" type="noConversion"/>
  </si>
  <si>
    <t>604-16</t>
    <phoneticPr fontId="5" type="noConversion"/>
  </si>
  <si>
    <t>2004년</t>
    <phoneticPr fontId="5" type="noConversion"/>
  </si>
  <si>
    <t>대전시 서구 월평동 누리@ 106-1202</t>
    <phoneticPr fontId="5" type="noConversion"/>
  </si>
  <si>
    <t>이광옥</t>
    <phoneticPr fontId="5" type="noConversion"/>
  </si>
  <si>
    <t>640-1</t>
    <phoneticPr fontId="5" type="noConversion"/>
  </si>
  <si>
    <t>신경재외 1명</t>
    <phoneticPr fontId="5" type="noConversion"/>
  </si>
  <si>
    <t>15-1</t>
    <phoneticPr fontId="5" type="noConversion"/>
  </si>
  <si>
    <t>서울시 강동구 성내동 196-6</t>
    <phoneticPr fontId="5" type="noConversion"/>
  </si>
  <si>
    <t>이민숙</t>
    <phoneticPr fontId="5" type="noConversion"/>
  </si>
  <si>
    <t>595-8, -18</t>
    <phoneticPr fontId="5" type="noConversion"/>
  </si>
  <si>
    <t>숙박/위락/
근생시설</t>
    <phoneticPr fontId="5" type="noConversion"/>
  </si>
  <si>
    <t>공주시 신관동 한빛@103-504</t>
    <phoneticPr fontId="5" type="noConversion"/>
  </si>
  <si>
    <t>차준세외 1명</t>
    <phoneticPr fontId="5" type="noConversion"/>
  </si>
  <si>
    <t>22-21</t>
    <phoneticPr fontId="5" type="noConversion"/>
  </si>
  <si>
    <t>공주시 신관동 280-30</t>
    <phoneticPr fontId="5" type="noConversion"/>
  </si>
  <si>
    <t>삼우개발주식회사</t>
    <phoneticPr fontId="5" type="noConversion"/>
  </si>
  <si>
    <t>280-1, -2, 29, -30</t>
    <phoneticPr fontId="5" type="noConversion"/>
  </si>
  <si>
    <t>운동시실/근린생활</t>
    <phoneticPr fontId="5" type="noConversion"/>
  </si>
  <si>
    <t>공주시 신관동 335-4</t>
    <phoneticPr fontId="5" type="noConversion"/>
  </si>
  <si>
    <t>송은영</t>
    <phoneticPr fontId="5" type="noConversion"/>
  </si>
  <si>
    <t>611-19, -20</t>
    <phoneticPr fontId="5" type="noConversion"/>
  </si>
  <si>
    <t>익산시 송학동 동영@ 1104호</t>
    <phoneticPr fontId="5" type="noConversion"/>
  </si>
  <si>
    <t>김문순</t>
    <phoneticPr fontId="5" type="noConversion"/>
  </si>
  <si>
    <t>321-3</t>
    <phoneticPr fontId="5" type="noConversion"/>
  </si>
  <si>
    <t>서울시 구로구 구로동 신도림대영타운 113-1402</t>
    <phoneticPr fontId="5" type="noConversion"/>
  </si>
  <si>
    <t>197</t>
    <phoneticPr fontId="5" type="noConversion"/>
  </si>
  <si>
    <t>공주시 이인면 산의리 244</t>
    <phoneticPr fontId="5" type="noConversion"/>
  </si>
  <si>
    <t>오옥자</t>
    <phoneticPr fontId="5" type="noConversion"/>
  </si>
  <si>
    <t>653-7</t>
    <phoneticPr fontId="5" type="noConversion"/>
  </si>
  <si>
    <t>대전시 서구 둔산동 한마루@ 9-304</t>
    <phoneticPr fontId="5" type="noConversion"/>
  </si>
  <si>
    <t>남옥현외1</t>
    <phoneticPr fontId="5" type="noConversion"/>
  </si>
  <si>
    <t>596-9, -10</t>
    <phoneticPr fontId="5" type="noConversion"/>
  </si>
  <si>
    <t>옥내4/옥외5</t>
    <phoneticPr fontId="5" type="noConversion"/>
  </si>
  <si>
    <t>공주시 신관동 507-2</t>
    <phoneticPr fontId="5" type="noConversion"/>
  </si>
  <si>
    <t>최상철</t>
    <phoneticPr fontId="5" type="noConversion"/>
  </si>
  <si>
    <t>523-2</t>
    <phoneticPr fontId="5" type="noConversion"/>
  </si>
  <si>
    <t>대전시 유성구 장대동 월드컵 훼미리타운 105-1002</t>
    <phoneticPr fontId="5" type="noConversion"/>
  </si>
  <si>
    <t>변인숙</t>
    <phoneticPr fontId="5" type="noConversion"/>
  </si>
  <si>
    <t>590-2</t>
    <phoneticPr fontId="5" type="noConversion"/>
  </si>
  <si>
    <t>공주시 신관동 212-5</t>
    <phoneticPr fontId="5" type="noConversion"/>
  </si>
  <si>
    <t>김진열</t>
    <phoneticPr fontId="5" type="noConversion"/>
  </si>
  <si>
    <t>212-5</t>
    <phoneticPr fontId="5" type="noConversion"/>
  </si>
  <si>
    <t>대전시 유성구 지족동 874 열매@ 301/202</t>
    <phoneticPr fontId="5" type="noConversion"/>
  </si>
  <si>
    <t>정명식</t>
    <phoneticPr fontId="5" type="noConversion"/>
  </si>
  <si>
    <t>595-5</t>
    <phoneticPr fontId="5" type="noConversion"/>
  </si>
  <si>
    <t>근린다가구</t>
    <phoneticPr fontId="5" type="noConversion"/>
  </si>
  <si>
    <t>옥내2/옥외3</t>
    <phoneticPr fontId="5" type="noConversion"/>
  </si>
  <si>
    <t>공주시 사곡면 해월리 산97</t>
    <phoneticPr fontId="5" type="noConversion"/>
  </si>
  <si>
    <t>이상수</t>
    <phoneticPr fontId="5" type="noConversion"/>
  </si>
  <si>
    <t>591-9</t>
    <phoneticPr fontId="5" type="noConversion"/>
  </si>
  <si>
    <t>서울시 노원구 상계동 670 주공@ 916-503</t>
    <phoneticPr fontId="5" type="noConversion"/>
  </si>
  <si>
    <t>조성범</t>
    <phoneticPr fontId="5" type="noConversion"/>
  </si>
  <si>
    <t>593-14</t>
    <phoneticPr fontId="5" type="noConversion"/>
  </si>
  <si>
    <t>옥내17/옥외1</t>
    <phoneticPr fontId="5" type="noConversion"/>
  </si>
  <si>
    <t>공주시 신관동 606-2</t>
    <phoneticPr fontId="5" type="noConversion"/>
  </si>
  <si>
    <t>최영희</t>
    <phoneticPr fontId="5" type="noConversion"/>
  </si>
  <si>
    <t>591-3</t>
    <phoneticPr fontId="5" type="noConversion"/>
  </si>
  <si>
    <t>구미시 도량동 77 도량파크 108-1505</t>
    <phoneticPr fontId="5" type="noConversion"/>
  </si>
  <si>
    <t>황요섭</t>
    <phoneticPr fontId="5" type="noConversion"/>
  </si>
  <si>
    <t>224-8</t>
    <phoneticPr fontId="5" type="noConversion"/>
  </si>
  <si>
    <t>공주시 신관동 205-6</t>
    <phoneticPr fontId="5" type="noConversion"/>
  </si>
  <si>
    <t>조용현</t>
    <phoneticPr fontId="5" type="noConversion"/>
  </si>
  <si>
    <t>266-20 외</t>
    <phoneticPr fontId="5" type="noConversion"/>
  </si>
  <si>
    <t>공주시 정안면 광정리 261</t>
    <phoneticPr fontId="5" type="noConversion"/>
  </si>
  <si>
    <t>김정민</t>
    <phoneticPr fontId="5" type="noConversion"/>
  </si>
  <si>
    <t>585-12</t>
    <phoneticPr fontId="5" type="noConversion"/>
  </si>
  <si>
    <t>공주시 의당면 가산리 488</t>
    <phoneticPr fontId="5" type="noConversion"/>
  </si>
  <si>
    <t>함정원</t>
    <phoneticPr fontId="5" type="noConversion"/>
  </si>
  <si>
    <t>641-10</t>
    <phoneticPr fontId="5" type="noConversion"/>
  </si>
  <si>
    <t>공주시 신관동 394-1</t>
    <phoneticPr fontId="5" type="noConversion"/>
  </si>
  <si>
    <t>유현모</t>
    <phoneticPr fontId="5" type="noConversion"/>
  </si>
  <si>
    <t>537-28외 1필지</t>
    <phoneticPr fontId="5" type="noConversion"/>
  </si>
  <si>
    <t>2005년</t>
    <phoneticPr fontId="5" type="noConversion"/>
  </si>
  <si>
    <t>서울 중구 태평로1가 64-8</t>
    <phoneticPr fontId="5" type="noConversion"/>
  </si>
  <si>
    <t>재단법인기독교대한감리회유지재단</t>
    <phoneticPr fontId="5" type="noConversion"/>
  </si>
  <si>
    <t>267외 1필지</t>
    <phoneticPr fontId="5" type="noConversion"/>
  </si>
  <si>
    <t>문화/단독</t>
    <phoneticPr fontId="5" type="noConversion"/>
  </si>
  <si>
    <t>서울 용산 이태원동 102-29</t>
    <phoneticPr fontId="5" type="noConversion"/>
  </si>
  <si>
    <t>주식회사씨네마인</t>
    <phoneticPr fontId="5" type="noConversion"/>
  </si>
  <si>
    <t>248-3외 2필지</t>
    <phoneticPr fontId="5" type="noConversion"/>
  </si>
  <si>
    <t>공주시 신관동 77-4</t>
    <phoneticPr fontId="5" type="noConversion"/>
  </si>
  <si>
    <t>임재묵</t>
    <phoneticPr fontId="5" type="noConversion"/>
  </si>
  <si>
    <t>158</t>
    <phoneticPr fontId="5" type="noConversion"/>
  </si>
  <si>
    <t>공주시 신관동 603-21</t>
    <phoneticPr fontId="5" type="noConversion"/>
  </si>
  <si>
    <t>대창건설산업㈜</t>
    <phoneticPr fontId="5" type="noConversion"/>
  </si>
  <si>
    <t>192-38</t>
    <phoneticPr fontId="5" type="noConversion"/>
  </si>
  <si>
    <t>192-36,-37,-39</t>
    <phoneticPr fontId="5" type="noConversion"/>
  </si>
  <si>
    <t>우성구</t>
    <phoneticPr fontId="5" type="noConversion"/>
  </si>
  <si>
    <t>22-14외 8필지</t>
    <phoneticPr fontId="5" type="noConversion"/>
  </si>
  <si>
    <t>교육연구/
복지시설</t>
    <phoneticPr fontId="5" type="noConversion"/>
  </si>
  <si>
    <t>공주시 신관동 192-5</t>
    <phoneticPr fontId="5" type="noConversion"/>
  </si>
  <si>
    <t>㈜대창시네마-B</t>
    <phoneticPr fontId="5" type="noConversion"/>
  </si>
  <si>
    <t>192-8외 3필지</t>
    <phoneticPr fontId="5" type="noConversion"/>
  </si>
  <si>
    <t>문화집회시설</t>
    <phoneticPr fontId="5" type="noConversion"/>
  </si>
  <si>
    <t>옥외8</t>
    <phoneticPr fontId="5" type="noConversion"/>
  </si>
  <si>
    <t>2005년</t>
    <phoneticPr fontId="1" type="noConversion"/>
  </si>
  <si>
    <t>192-5</t>
    <phoneticPr fontId="1" type="noConversion"/>
  </si>
  <si>
    <t>㈜대창시네마-A</t>
    <phoneticPr fontId="5" type="noConversion"/>
  </si>
  <si>
    <t>192-5외 3필지</t>
    <phoneticPr fontId="5" type="noConversion"/>
  </si>
  <si>
    <t>옥내5/옥외3/기계7</t>
    <phoneticPr fontId="5" type="noConversion"/>
  </si>
  <si>
    <t>공주시 신관동 255-3 주공@ 101-203</t>
    <phoneticPr fontId="5" type="noConversion"/>
  </si>
  <si>
    <t>전희진</t>
    <phoneticPr fontId="5" type="noConversion"/>
  </si>
  <si>
    <t>656-3</t>
    <phoneticPr fontId="5" type="noConversion"/>
  </si>
  <si>
    <t>근린/다가구</t>
    <phoneticPr fontId="5" type="noConversion"/>
  </si>
  <si>
    <t>공주시 신관동 592-2</t>
    <phoneticPr fontId="5" type="noConversion"/>
  </si>
  <si>
    <t>강태성외 1</t>
    <phoneticPr fontId="5" type="noConversion"/>
  </si>
  <si>
    <t>591-2</t>
    <phoneticPr fontId="5" type="noConversion"/>
  </si>
  <si>
    <t>공주시 신관동 24-6</t>
    <phoneticPr fontId="5" type="noConversion"/>
  </si>
  <si>
    <t>이부일</t>
    <phoneticPr fontId="5" type="noConversion"/>
  </si>
  <si>
    <t>414-49</t>
    <phoneticPr fontId="5" type="noConversion"/>
  </si>
  <si>
    <t>다가구주택</t>
    <phoneticPr fontId="5" type="noConversion"/>
  </si>
  <si>
    <t>대전시 유성구 구암동 588-4</t>
    <phoneticPr fontId="5" type="noConversion"/>
  </si>
  <si>
    <t>김일선</t>
    <phoneticPr fontId="5" type="noConversion"/>
  </si>
  <si>
    <t>641-5</t>
    <phoneticPr fontId="5" type="noConversion"/>
  </si>
  <si>
    <t>공주시 교동 대우@ 102-1002</t>
    <phoneticPr fontId="5" type="noConversion"/>
  </si>
  <si>
    <t>채도희</t>
    <phoneticPr fontId="5" type="noConversion"/>
  </si>
  <si>
    <t>640-6</t>
    <phoneticPr fontId="5" type="noConversion"/>
  </si>
  <si>
    <t>단독주택(다가구)</t>
    <phoneticPr fontId="5" type="noConversion"/>
  </si>
  <si>
    <t>공주시 신관동 515-1</t>
    <phoneticPr fontId="5" type="noConversion"/>
  </si>
  <si>
    <t>㈜보명</t>
    <phoneticPr fontId="5" type="noConversion"/>
  </si>
  <si>
    <t>515-1</t>
    <phoneticPr fontId="5" type="noConversion"/>
  </si>
  <si>
    <t>의료시설(장례식장)</t>
    <phoneticPr fontId="5" type="noConversion"/>
  </si>
  <si>
    <t>공주시 신관동 598-13</t>
    <phoneticPr fontId="5" type="noConversion"/>
  </si>
  <si>
    <t>새마을운동공주시지회</t>
    <phoneticPr fontId="5" type="noConversion"/>
  </si>
  <si>
    <t>598-13</t>
    <phoneticPr fontId="5" type="noConversion"/>
  </si>
  <si>
    <t>제1종근생</t>
    <phoneticPr fontId="5" type="noConversion"/>
  </si>
  <si>
    <t>공주시 금흥동 새뜸현대4차 403-401</t>
    <phoneticPr fontId="5" type="noConversion"/>
  </si>
  <si>
    <t>임재문</t>
    <phoneticPr fontId="5" type="noConversion"/>
  </si>
  <si>
    <t>1-40 외 4</t>
    <phoneticPr fontId="5" type="noConversion"/>
  </si>
  <si>
    <t>옥내/옥외</t>
    <phoneticPr fontId="5" type="noConversion"/>
  </si>
  <si>
    <t>서울시 양천구 신정7동 목동신시가지 1204-501</t>
    <phoneticPr fontId="5" type="noConversion"/>
  </si>
  <si>
    <t>조의숙</t>
    <phoneticPr fontId="5" type="noConversion"/>
  </si>
  <si>
    <t>655-7</t>
    <phoneticPr fontId="5" type="noConversion"/>
  </si>
  <si>
    <t>고덕순</t>
    <phoneticPr fontId="5" type="noConversion"/>
  </si>
  <si>
    <t>592-2</t>
    <phoneticPr fontId="5" type="noConversion"/>
  </si>
  <si>
    <t>공주시 신관동 주공@ 105-206</t>
    <phoneticPr fontId="5" type="noConversion"/>
  </si>
  <si>
    <t>우제남</t>
    <phoneticPr fontId="5" type="noConversion"/>
  </si>
  <si>
    <t>258-4외 1</t>
    <phoneticPr fontId="5" type="noConversion"/>
  </si>
  <si>
    <t>단독주택,근생</t>
    <phoneticPr fontId="5" type="noConversion"/>
  </si>
  <si>
    <t>공주시 신관동 대아아이투빌 111-101</t>
    <phoneticPr fontId="5" type="noConversion"/>
  </si>
  <si>
    <t>오동섭</t>
    <phoneticPr fontId="5" type="noConversion"/>
  </si>
  <si>
    <t>280-5,-6</t>
    <phoneticPr fontId="5" type="noConversion"/>
  </si>
  <si>
    <t>공주시 상왕동 302</t>
    <phoneticPr fontId="5" type="noConversion"/>
  </si>
  <si>
    <t>경주이씨통덕공파종회</t>
    <phoneticPr fontId="5" type="noConversion"/>
  </si>
  <si>
    <t>265-2</t>
    <phoneticPr fontId="5" type="noConversion"/>
  </si>
  <si>
    <t>근린생활시설</t>
    <phoneticPr fontId="5" type="noConversion"/>
  </si>
  <si>
    <t>2006년</t>
    <phoneticPr fontId="5" type="noConversion"/>
  </si>
  <si>
    <t>조영호</t>
    <phoneticPr fontId="5" type="noConversion"/>
  </si>
  <si>
    <t>22-67외 1필지</t>
    <phoneticPr fontId="5" type="noConversion"/>
  </si>
  <si>
    <t>서울시 강남구 삼성동 144-25</t>
    <phoneticPr fontId="5" type="noConversion"/>
  </si>
  <si>
    <t>㈜한국토지신탁</t>
    <phoneticPr fontId="5" type="noConversion"/>
  </si>
  <si>
    <t>192-6외5필지</t>
    <phoneticPr fontId="5" type="noConversion"/>
  </si>
  <si>
    <t>공동주택</t>
    <phoneticPr fontId="5" type="noConversion"/>
  </si>
  <si>
    <t>옥내60/옥외34</t>
    <phoneticPr fontId="5" type="noConversion"/>
  </si>
  <si>
    <t>192-28외 9필지</t>
    <phoneticPr fontId="5" type="noConversion"/>
  </si>
  <si>
    <t xml:space="preserve">  옥내163/옥외124</t>
    <phoneticPr fontId="5" type="noConversion"/>
  </si>
  <si>
    <t>유치근</t>
    <phoneticPr fontId="5" type="noConversion"/>
  </si>
  <si>
    <t>588-16</t>
    <phoneticPr fontId="5" type="noConversion"/>
  </si>
  <si>
    <t>공주시 신관동 592-3</t>
    <phoneticPr fontId="5" type="noConversion"/>
  </si>
  <si>
    <t>차홍진</t>
    <phoneticPr fontId="5" type="noConversion"/>
  </si>
  <si>
    <t>592-3</t>
    <phoneticPr fontId="5" type="noConversion"/>
  </si>
  <si>
    <t>옥내9/옥외1</t>
    <phoneticPr fontId="5" type="noConversion"/>
  </si>
  <si>
    <t>서울시 강남구 대치동 90-45 501호</t>
    <phoneticPr fontId="5" type="noConversion"/>
  </si>
  <si>
    <t>성경란</t>
    <phoneticPr fontId="5" type="noConversion"/>
  </si>
  <si>
    <t>192-12외 3필지</t>
    <phoneticPr fontId="5" type="noConversion"/>
  </si>
  <si>
    <t>공주시 우성면 평목리 17</t>
    <phoneticPr fontId="5" type="noConversion"/>
  </si>
  <si>
    <t>주정완</t>
    <phoneticPr fontId="5" type="noConversion"/>
  </si>
  <si>
    <t>22-42외 1</t>
    <phoneticPr fontId="5" type="noConversion"/>
  </si>
  <si>
    <t>382-8</t>
    <phoneticPr fontId="5" type="noConversion"/>
  </si>
  <si>
    <t>공주시 금학동 292-5</t>
    <phoneticPr fontId="5" type="noConversion"/>
  </si>
  <si>
    <t>이서구</t>
    <phoneticPr fontId="5" type="noConversion"/>
  </si>
  <si>
    <t>611-12</t>
    <phoneticPr fontId="5" type="noConversion"/>
  </si>
  <si>
    <t>서울시 서초구 반포동 736-8 신태양빌딩 802호</t>
    <phoneticPr fontId="5" type="noConversion"/>
  </si>
  <si>
    <t>㈜로이앤디</t>
    <phoneticPr fontId="5" type="noConversion"/>
  </si>
  <si>
    <t>668</t>
    <phoneticPr fontId="5" type="noConversion"/>
  </si>
  <si>
    <t>옥내196/옥외177</t>
    <phoneticPr fontId="5" type="noConversion"/>
  </si>
  <si>
    <t>공주시 신관동 454-17</t>
    <phoneticPr fontId="5" type="noConversion"/>
  </si>
  <si>
    <t>함평오씨대종계문중</t>
    <phoneticPr fontId="5" type="noConversion"/>
  </si>
  <si>
    <t>454-17</t>
    <phoneticPr fontId="5" type="noConversion"/>
  </si>
  <si>
    <t>공주시 신관동 현대@ 102/604</t>
    <phoneticPr fontId="5" type="noConversion"/>
  </si>
  <si>
    <t>신미자</t>
    <phoneticPr fontId="5" type="noConversion"/>
  </si>
  <si>
    <t>590-12</t>
    <phoneticPr fontId="5" type="noConversion"/>
  </si>
  <si>
    <t>제2종근생</t>
    <phoneticPr fontId="5" type="noConversion"/>
  </si>
  <si>
    <t>공주시 신관동 594-1</t>
    <phoneticPr fontId="5" type="noConversion"/>
  </si>
  <si>
    <t>김경희외1</t>
    <phoneticPr fontId="5" type="noConversion"/>
  </si>
  <si>
    <t>594-1</t>
    <phoneticPr fontId="5" type="noConversion"/>
  </si>
  <si>
    <t>옥내(기계4/자주3)</t>
    <phoneticPr fontId="5" type="noConversion"/>
  </si>
  <si>
    <t>부산시 진구 개금3동 반도보라@ 101/1106</t>
    <phoneticPr fontId="5" type="noConversion"/>
  </si>
  <si>
    <t>강진규</t>
    <phoneticPr fontId="5" type="noConversion"/>
  </si>
  <si>
    <t>652-6</t>
    <phoneticPr fontId="5" type="noConversion"/>
  </si>
  <si>
    <t>근생,판매</t>
    <phoneticPr fontId="5" type="noConversion"/>
  </si>
  <si>
    <t>청양군 목면 안심리 239</t>
    <phoneticPr fontId="5" type="noConversion"/>
  </si>
  <si>
    <t>최숙열</t>
    <phoneticPr fontId="5" type="noConversion"/>
  </si>
  <si>
    <t xml:space="preserve">586-14 </t>
    <phoneticPr fontId="5" type="noConversion"/>
  </si>
  <si>
    <t>공주시 신관동 396-6</t>
    <phoneticPr fontId="5" type="noConversion"/>
  </si>
  <si>
    <t>김미라</t>
    <phoneticPr fontId="5" type="noConversion"/>
  </si>
  <si>
    <t>397-17</t>
    <phoneticPr fontId="5" type="noConversion"/>
  </si>
  <si>
    <t>공주시 신관동 203-8</t>
    <phoneticPr fontId="5" type="noConversion"/>
  </si>
  <si>
    <t>이동우</t>
    <phoneticPr fontId="5" type="noConversion"/>
  </si>
  <si>
    <t>22-10</t>
    <phoneticPr fontId="5" type="noConversion"/>
  </si>
  <si>
    <t>공주시 신관동 585-10</t>
    <phoneticPr fontId="5" type="noConversion"/>
  </si>
  <si>
    <t>이승하</t>
    <phoneticPr fontId="5" type="noConversion"/>
  </si>
  <si>
    <t>585-10</t>
    <phoneticPr fontId="5" type="noConversion"/>
  </si>
  <si>
    <t>공주시 신관동 374-16</t>
    <phoneticPr fontId="5" type="noConversion"/>
  </si>
  <si>
    <t>신팔현</t>
    <phoneticPr fontId="5" type="noConversion"/>
  </si>
  <si>
    <t>641-12, 19</t>
    <phoneticPr fontId="5" type="noConversion"/>
  </si>
  <si>
    <t>공주시 신관동 281-7</t>
    <phoneticPr fontId="5" type="noConversion"/>
  </si>
  <si>
    <t>신관중앙교회</t>
    <phoneticPr fontId="5" type="noConversion"/>
  </si>
  <si>
    <t>281-7</t>
    <phoneticPr fontId="5" type="noConversion"/>
  </si>
  <si>
    <t>서울시 강동구 성내동 592 원다빌 4-401</t>
    <phoneticPr fontId="5" type="noConversion"/>
  </si>
  <si>
    <t>최용훈</t>
    <phoneticPr fontId="5" type="noConversion"/>
  </si>
  <si>
    <t>15-17</t>
    <phoneticPr fontId="5" type="noConversion"/>
  </si>
  <si>
    <t>공주시 신관동 395-3</t>
    <phoneticPr fontId="5" type="noConversion"/>
  </si>
  <si>
    <t>김용성</t>
    <phoneticPr fontId="5" type="noConversion"/>
  </si>
  <si>
    <t>322-7외 1필지</t>
    <phoneticPr fontId="5" type="noConversion"/>
  </si>
  <si>
    <t>우성면 우성면 안영리 산14-2</t>
    <phoneticPr fontId="5" type="noConversion"/>
  </si>
  <si>
    <t>유영순</t>
    <phoneticPr fontId="5" type="noConversion"/>
  </si>
  <si>
    <t>602-10</t>
    <phoneticPr fontId="5" type="noConversion"/>
  </si>
  <si>
    <t>공주시 신관동 24-64 주공@ 305/604</t>
    <phoneticPr fontId="5" type="noConversion"/>
  </si>
  <si>
    <t>오윤식</t>
    <phoneticPr fontId="5" type="noConversion"/>
  </si>
  <si>
    <t>249-9</t>
    <phoneticPr fontId="5" type="noConversion"/>
  </si>
  <si>
    <t>2007년</t>
    <phoneticPr fontId="5" type="noConversion"/>
  </si>
  <si>
    <t>청원군 내수읍 내수리 삼일@ 105/106</t>
    <phoneticPr fontId="5" type="noConversion"/>
  </si>
  <si>
    <t>박희상</t>
    <phoneticPr fontId="5" type="noConversion"/>
  </si>
  <si>
    <t>22-54, 176</t>
    <phoneticPr fontId="5" type="noConversion"/>
  </si>
  <si>
    <t>공주시 반포면 마암리 543-3</t>
    <phoneticPr fontId="5" type="noConversion"/>
  </si>
  <si>
    <t>어명조</t>
    <phoneticPr fontId="5" type="noConversion"/>
  </si>
  <si>
    <t>302-8외 1필지</t>
    <phoneticPr fontId="5" type="noConversion"/>
  </si>
  <si>
    <t>어린이집</t>
    <phoneticPr fontId="5" type="noConversion"/>
  </si>
  <si>
    <t>천안시 청수동 청솔에스케이@ 112/902</t>
    <phoneticPr fontId="5" type="noConversion"/>
  </si>
  <si>
    <t xml:space="preserve">황규섭외1 </t>
    <phoneticPr fontId="5" type="noConversion"/>
  </si>
  <si>
    <t>586-3</t>
    <phoneticPr fontId="5" type="noConversion"/>
  </si>
  <si>
    <t>옥내11/옥외2</t>
    <phoneticPr fontId="5" type="noConversion"/>
  </si>
  <si>
    <t>공주시 신관동 597-3</t>
    <phoneticPr fontId="5" type="noConversion"/>
  </si>
  <si>
    <t>공주시 신관동 대아아이투빌 110/604</t>
    <phoneticPr fontId="5" type="noConversion"/>
  </si>
  <si>
    <t>최윤수</t>
    <phoneticPr fontId="5" type="noConversion"/>
  </si>
  <si>
    <t>276-10</t>
    <phoneticPr fontId="5" type="noConversion"/>
  </si>
  <si>
    <t>서울시 강남구 압구정동 한양@ 36/407</t>
    <phoneticPr fontId="5" type="noConversion"/>
  </si>
  <si>
    <t>유덕 렬</t>
    <phoneticPr fontId="5" type="noConversion"/>
  </si>
  <si>
    <t>639-2</t>
    <phoneticPr fontId="5" type="noConversion"/>
  </si>
  <si>
    <t>서울시 성북구 하월곡동 81-54</t>
    <phoneticPr fontId="5" type="noConversion"/>
  </si>
  <si>
    <t>신제철</t>
    <phoneticPr fontId="5" type="noConversion"/>
  </si>
  <si>
    <t>265-16</t>
    <phoneticPr fontId="5" type="noConversion"/>
  </si>
  <si>
    <t>공주시 신관동 산25-1</t>
    <phoneticPr fontId="5" type="noConversion"/>
  </si>
  <si>
    <t>평산신씨종중</t>
    <phoneticPr fontId="5" type="noConversion"/>
  </si>
  <si>
    <t>241-1</t>
    <phoneticPr fontId="5" type="noConversion"/>
  </si>
  <si>
    <t>공주시 사곡면 신영리 315</t>
    <phoneticPr fontId="5" type="noConversion"/>
  </si>
  <si>
    <t>임정순</t>
    <phoneticPr fontId="5" type="noConversion"/>
  </si>
  <si>
    <t>248-7</t>
    <phoneticPr fontId="5" type="noConversion"/>
  </si>
  <si>
    <t>천안시 성환읍 성환리 449-74</t>
    <phoneticPr fontId="5" type="noConversion"/>
  </si>
  <si>
    <t>축산업협동조합</t>
    <phoneticPr fontId="5" type="noConversion"/>
  </si>
  <si>
    <t>533-1외 1필지</t>
    <phoneticPr fontId="5" type="noConversion"/>
  </si>
  <si>
    <t>소매점</t>
    <phoneticPr fontId="5" type="noConversion"/>
  </si>
  <si>
    <t>공주시 중동 238-3</t>
    <phoneticPr fontId="5" type="noConversion"/>
  </si>
  <si>
    <t>양서복외1인</t>
    <phoneticPr fontId="5" type="noConversion"/>
  </si>
  <si>
    <t>31-3</t>
    <phoneticPr fontId="5" type="noConversion"/>
  </si>
  <si>
    <t>공주시 신관동 곰나루@ 101/201</t>
    <phoneticPr fontId="5" type="noConversion"/>
  </si>
  <si>
    <t>오은숙</t>
    <phoneticPr fontId="5" type="noConversion"/>
  </si>
  <si>
    <t>454-20</t>
    <phoneticPr fontId="5" type="noConversion"/>
  </si>
  <si>
    <t>2008년</t>
    <phoneticPr fontId="5" type="noConversion"/>
  </si>
  <si>
    <t>공주시 신관동 607-10</t>
    <phoneticPr fontId="5" type="noConversion"/>
  </si>
  <si>
    <t>임옥자외1인</t>
    <phoneticPr fontId="5" type="noConversion"/>
  </si>
  <si>
    <t>607-10</t>
    <phoneticPr fontId="5" type="noConversion"/>
  </si>
  <si>
    <t>공주시 신관동 280-19</t>
    <phoneticPr fontId="5" type="noConversion"/>
  </si>
  <si>
    <t>유종근</t>
    <phoneticPr fontId="5" type="noConversion"/>
  </si>
  <si>
    <t>280-29</t>
    <phoneticPr fontId="5" type="noConversion"/>
  </si>
  <si>
    <t>대전시 유성구 지족동 열매마을@ 508/1901</t>
    <phoneticPr fontId="5" type="noConversion"/>
  </si>
  <si>
    <t>민병기외3인</t>
    <phoneticPr fontId="5" type="noConversion"/>
  </si>
  <si>
    <t>24-82외 4필지</t>
    <phoneticPr fontId="5" type="noConversion"/>
  </si>
  <si>
    <t>옥내(기계11/자주1)</t>
    <phoneticPr fontId="5" type="noConversion"/>
  </si>
  <si>
    <t>공주시 신관동 596-6</t>
    <phoneticPr fontId="5" type="noConversion"/>
  </si>
  <si>
    <t>대전시 서구둔산동 향촌@ 116/103</t>
    <phoneticPr fontId="5" type="noConversion"/>
  </si>
  <si>
    <t>김영 일</t>
    <phoneticPr fontId="5" type="noConversion"/>
  </si>
  <si>
    <t>30</t>
    <phoneticPr fontId="5" type="noConversion"/>
  </si>
  <si>
    <t>제2종 근생</t>
    <phoneticPr fontId="5" type="noConversion"/>
  </si>
  <si>
    <t>공주시 중학동 240-15</t>
    <phoneticPr fontId="5" type="noConversion"/>
  </si>
  <si>
    <t>645-15</t>
    <phoneticPr fontId="5" type="noConversion"/>
  </si>
  <si>
    <t>옥내1/옥외6</t>
    <phoneticPr fontId="5" type="noConversion"/>
  </si>
  <si>
    <t>공주시 신관동 585-14</t>
    <phoneticPr fontId="5" type="noConversion"/>
  </si>
  <si>
    <t>박종칠</t>
    <phoneticPr fontId="5" type="noConversion"/>
  </si>
  <si>
    <t>585-14</t>
    <phoneticPr fontId="5" type="noConversion"/>
  </si>
  <si>
    <t>공주시</t>
    <phoneticPr fontId="5" type="noConversion"/>
  </si>
  <si>
    <t>신영배</t>
    <phoneticPr fontId="5" type="noConversion"/>
  </si>
  <si>
    <t>263-4</t>
    <phoneticPr fontId="5" type="noConversion"/>
  </si>
  <si>
    <t>공주시 계룡면 봉명리 186-15</t>
    <phoneticPr fontId="5" type="noConversion"/>
  </si>
  <si>
    <t>㈜자티</t>
    <phoneticPr fontId="5" type="noConversion"/>
  </si>
  <si>
    <t>600-18외 1</t>
    <phoneticPr fontId="5" type="noConversion"/>
  </si>
  <si>
    <t>공주시 신관동 605-8</t>
    <phoneticPr fontId="5" type="noConversion"/>
  </si>
  <si>
    <t>신미옥</t>
    <phoneticPr fontId="5" type="noConversion"/>
  </si>
  <si>
    <t>605-8</t>
    <phoneticPr fontId="5" type="noConversion"/>
  </si>
  <si>
    <t>제1,2근생/단독주택</t>
    <phoneticPr fontId="5" type="noConversion"/>
  </si>
  <si>
    <t>조재현외1</t>
    <phoneticPr fontId="5" type="noConversion"/>
  </si>
  <si>
    <t>614-7</t>
    <phoneticPr fontId="5" type="noConversion"/>
  </si>
  <si>
    <t>서울시 동작구 신대방동 707 현대@106-610</t>
    <phoneticPr fontId="5" type="noConversion"/>
  </si>
  <si>
    <t>노군선</t>
    <phoneticPr fontId="5" type="noConversion"/>
  </si>
  <si>
    <t>24-117</t>
    <phoneticPr fontId="5" type="noConversion"/>
  </si>
  <si>
    <t xml:space="preserve">제1,2근생 </t>
    <phoneticPr fontId="5" type="noConversion"/>
  </si>
  <si>
    <t>공주시 신관동 현대3차@ 302-501</t>
    <phoneticPr fontId="5" type="noConversion"/>
  </si>
  <si>
    <t>주용찬</t>
    <phoneticPr fontId="5" type="noConversion"/>
  </si>
  <si>
    <t>22-69</t>
    <phoneticPr fontId="5" type="noConversion"/>
  </si>
  <si>
    <t>대전시 유성구 반석동 반석마을@ 504-1101</t>
    <phoneticPr fontId="5" type="noConversion"/>
  </si>
  <si>
    <t>박종만</t>
    <phoneticPr fontId="5" type="noConversion"/>
  </si>
  <si>
    <t>320-1</t>
    <phoneticPr fontId="5" type="noConversion"/>
  </si>
  <si>
    <t>공주시 신관동 604-5</t>
    <phoneticPr fontId="5" type="noConversion"/>
  </si>
  <si>
    <t>조병철</t>
    <phoneticPr fontId="5" type="noConversion"/>
  </si>
  <si>
    <t>593-1</t>
    <phoneticPr fontId="5" type="noConversion"/>
  </si>
  <si>
    <t>공주시 신관동 336-4</t>
    <phoneticPr fontId="5" type="noConversion"/>
  </si>
  <si>
    <t>신달현</t>
    <phoneticPr fontId="5" type="noConversion"/>
  </si>
  <si>
    <t>336-4</t>
    <phoneticPr fontId="5" type="noConversion"/>
  </si>
  <si>
    <t>공주시 봉황동 320-5</t>
    <phoneticPr fontId="5" type="noConversion"/>
  </si>
  <si>
    <t>노종하</t>
    <phoneticPr fontId="5" type="noConversion"/>
  </si>
  <si>
    <t>46-2, 50-5</t>
    <phoneticPr fontId="5" type="noConversion"/>
  </si>
  <si>
    <t>제2종 근생(골프연습장)</t>
    <phoneticPr fontId="5" type="noConversion"/>
  </si>
  <si>
    <t>공주시 신관동 현대5차 502-203</t>
    <phoneticPr fontId="5" type="noConversion"/>
  </si>
  <si>
    <t>이효성</t>
    <phoneticPr fontId="5" type="noConversion"/>
  </si>
  <si>
    <t>454-18</t>
    <phoneticPr fontId="5" type="noConversion"/>
  </si>
  <si>
    <t>제2종근생(단독주택)</t>
    <phoneticPr fontId="5" type="noConversion"/>
  </si>
  <si>
    <t>공주시 신관동 15-17 두울원룸 101</t>
    <phoneticPr fontId="5" type="noConversion"/>
  </si>
  <si>
    <t>공주시 신관동 덕성@ 1-904</t>
    <phoneticPr fontId="5" type="noConversion"/>
  </si>
  <si>
    <t>심우촌외3</t>
    <phoneticPr fontId="5" type="noConversion"/>
  </si>
  <si>
    <t>24-1외 3</t>
    <phoneticPr fontId="5" type="noConversion"/>
  </si>
  <si>
    <t>제1종근생(소매점)</t>
    <phoneticPr fontId="5" type="noConversion"/>
  </si>
  <si>
    <t>공주시 옥룡동 81</t>
    <phoneticPr fontId="5" type="noConversion"/>
  </si>
  <si>
    <t>서석란</t>
    <phoneticPr fontId="5" type="noConversion"/>
  </si>
  <si>
    <t>343-4</t>
    <phoneticPr fontId="5" type="noConversion"/>
  </si>
  <si>
    <t>대전시 유성구 반석동 양지마을@ 203-1101</t>
    <phoneticPr fontId="5" type="noConversion"/>
  </si>
  <si>
    <t>이창열외 1인</t>
    <phoneticPr fontId="5" type="noConversion"/>
  </si>
  <si>
    <t>280외 1</t>
    <phoneticPr fontId="5" type="noConversion"/>
  </si>
  <si>
    <t>서울시 강남구 대치동 901-45 5층 501호</t>
    <phoneticPr fontId="5" type="noConversion"/>
  </si>
  <si>
    <t>201-2</t>
    <phoneticPr fontId="5" type="noConversion"/>
  </si>
  <si>
    <t>공주시 신관동 614-1 현대@ 103-1102</t>
    <phoneticPr fontId="5" type="noConversion"/>
  </si>
  <si>
    <t>김수자</t>
    <phoneticPr fontId="5" type="noConversion"/>
  </si>
  <si>
    <t>17</t>
    <phoneticPr fontId="5" type="noConversion"/>
  </si>
  <si>
    <t>서울시 중구 태평로1가 64-8</t>
    <phoneticPr fontId="5" type="noConversion"/>
  </si>
  <si>
    <t>(재)기독교감리회유지재단</t>
    <phoneticPr fontId="5" type="noConversion"/>
  </si>
  <si>
    <t>331-9외 2</t>
    <phoneticPr fontId="5" type="noConversion"/>
  </si>
  <si>
    <t>종교시설(교회)</t>
    <phoneticPr fontId="5" type="noConversion"/>
  </si>
  <si>
    <t>공주시 신관동 24-83</t>
    <phoneticPr fontId="5" type="noConversion"/>
  </si>
  <si>
    <t>임재관</t>
    <phoneticPr fontId="5" type="noConversion"/>
  </si>
  <si>
    <t>24-83</t>
    <phoneticPr fontId="5" type="noConversion"/>
  </si>
  <si>
    <t>서울시 강동구 천호동 410-105 현대@ 608</t>
    <phoneticPr fontId="5" type="noConversion"/>
  </si>
  <si>
    <t>노덕선</t>
    <phoneticPr fontId="5" type="noConversion"/>
  </si>
  <si>
    <t>247-1, -19</t>
    <phoneticPr fontId="5" type="noConversion"/>
  </si>
  <si>
    <t>공주시 옥룡동 93 덕성그린타운 101-301</t>
    <phoneticPr fontId="5" type="noConversion"/>
  </si>
  <si>
    <t>박미임외1</t>
    <phoneticPr fontId="5" type="noConversion"/>
  </si>
  <si>
    <t>22-44</t>
    <phoneticPr fontId="5" type="noConversion"/>
  </si>
  <si>
    <t>2009년</t>
    <phoneticPr fontId="5" type="noConversion"/>
  </si>
  <si>
    <t>공주시 장기면 은용리 216-2</t>
    <phoneticPr fontId="5" type="noConversion"/>
  </si>
  <si>
    <t>이명숙</t>
    <phoneticPr fontId="5" type="noConversion"/>
  </si>
  <si>
    <t>공주시 장기면 송선리 141</t>
    <phoneticPr fontId="5" type="noConversion"/>
  </si>
  <si>
    <t>이은남</t>
    <phoneticPr fontId="5" type="noConversion"/>
  </si>
  <si>
    <t>267-3</t>
    <phoneticPr fontId="5" type="noConversion"/>
  </si>
  <si>
    <t>공주시 중동 118</t>
    <phoneticPr fontId="5" type="noConversion"/>
  </si>
  <si>
    <t>배기식</t>
    <phoneticPr fontId="5" type="noConversion"/>
  </si>
  <si>
    <t>24-13</t>
    <phoneticPr fontId="5" type="noConversion"/>
  </si>
  <si>
    <t>공주시 신관동 현대3차 302-602</t>
    <phoneticPr fontId="5" type="noConversion"/>
  </si>
  <si>
    <t>한종동</t>
    <phoneticPr fontId="5" type="noConversion"/>
  </si>
  <si>
    <t>24-59</t>
    <phoneticPr fontId="5" type="noConversion"/>
  </si>
  <si>
    <t xml:space="preserve">제2종근생 </t>
    <phoneticPr fontId="5" type="noConversion"/>
  </si>
  <si>
    <t>공주시 옥룡동 249-2</t>
    <phoneticPr fontId="5" type="noConversion"/>
  </si>
  <si>
    <t>김갑선</t>
    <phoneticPr fontId="5" type="noConversion"/>
  </si>
  <si>
    <t>24-14</t>
    <phoneticPr fontId="5" type="noConversion"/>
  </si>
  <si>
    <t>공주시 신관동 340-10 덕성@ 1101</t>
    <phoneticPr fontId="5" type="noConversion"/>
  </si>
  <si>
    <t>유춘자</t>
    <phoneticPr fontId="5" type="noConversion"/>
  </si>
  <si>
    <t>266-50</t>
    <phoneticPr fontId="5" type="noConversion"/>
  </si>
  <si>
    <t>서울시 강남구 대치동 상제리제센토 A-1014</t>
    <phoneticPr fontId="5" type="noConversion"/>
  </si>
  <si>
    <t>김기두</t>
    <phoneticPr fontId="5" type="noConversion"/>
  </si>
  <si>
    <t>679</t>
    <phoneticPr fontId="5" type="noConversion"/>
  </si>
  <si>
    <t>논산시 내동 607</t>
    <phoneticPr fontId="5" type="noConversion"/>
  </si>
  <si>
    <t>임석묵</t>
    <phoneticPr fontId="5" type="noConversion"/>
  </si>
  <si>
    <t>266-4</t>
    <phoneticPr fontId="5" type="noConversion"/>
  </si>
  <si>
    <t>공주시 신관동 604-4</t>
    <phoneticPr fontId="5" type="noConversion"/>
  </si>
  <si>
    <t>김정태</t>
    <phoneticPr fontId="5" type="noConversion"/>
  </si>
  <si>
    <t>604-4</t>
    <phoneticPr fontId="5" type="noConversion"/>
  </si>
  <si>
    <t>강연수</t>
    <phoneticPr fontId="5" type="noConversion"/>
  </si>
  <si>
    <t>603-20</t>
    <phoneticPr fontId="5" type="noConversion"/>
  </si>
  <si>
    <t>공주시 신관동 603-30</t>
    <phoneticPr fontId="5" type="noConversion"/>
  </si>
  <si>
    <t>603-30</t>
    <phoneticPr fontId="5" type="noConversion"/>
  </si>
  <si>
    <t>공주시 신관동 주공@ 504-706</t>
    <phoneticPr fontId="5" type="noConversion"/>
  </si>
  <si>
    <t>천광필</t>
    <phoneticPr fontId="5" type="noConversion"/>
  </si>
  <si>
    <t>324-1</t>
    <phoneticPr fontId="5" type="noConversion"/>
  </si>
  <si>
    <t>제2근생</t>
    <phoneticPr fontId="5" type="noConversion"/>
  </si>
  <si>
    <t>대전시 서구 정림동 우성@ 127-303</t>
    <phoneticPr fontId="5" type="noConversion"/>
  </si>
  <si>
    <t>윤철구</t>
    <phoneticPr fontId="5" type="noConversion"/>
  </si>
  <si>
    <t>26외 2필지</t>
    <phoneticPr fontId="5" type="noConversion"/>
  </si>
  <si>
    <t xml:space="preserve">제1종근생 </t>
    <phoneticPr fontId="5" type="noConversion"/>
  </si>
  <si>
    <t>광주시 서구 광천동 49-1</t>
    <phoneticPr fontId="5" type="noConversion"/>
  </si>
  <si>
    <t>㈜금호터미널</t>
    <phoneticPr fontId="5" type="noConversion"/>
  </si>
  <si>
    <t>609</t>
    <phoneticPr fontId="5" type="noConversion"/>
  </si>
  <si>
    <t>운수시설</t>
    <phoneticPr fontId="5" type="noConversion"/>
  </si>
  <si>
    <t>공주시 월송동 산56-1</t>
    <phoneticPr fontId="5" type="noConversion"/>
  </si>
  <si>
    <t>김종한</t>
    <phoneticPr fontId="5" type="noConversion"/>
  </si>
  <si>
    <t>382-11</t>
    <phoneticPr fontId="5" type="noConversion"/>
  </si>
  <si>
    <t>제1,2종근생/단독주택</t>
    <phoneticPr fontId="5" type="noConversion"/>
  </si>
  <si>
    <t>성남시 분당구 구미동 175</t>
    <phoneticPr fontId="5" type="noConversion"/>
  </si>
  <si>
    <t>대한주택공사 최재덕</t>
    <phoneticPr fontId="5" type="noConversion"/>
  </si>
  <si>
    <t>683</t>
    <phoneticPr fontId="5" type="noConversion"/>
  </si>
  <si>
    <t>공주시 신관동 265-1</t>
    <phoneticPr fontId="5" type="noConversion"/>
  </si>
  <si>
    <t>인완종</t>
    <phoneticPr fontId="5" type="noConversion"/>
  </si>
  <si>
    <t>265-1외 1</t>
    <phoneticPr fontId="5" type="noConversion"/>
  </si>
  <si>
    <t>최영자</t>
    <phoneticPr fontId="5" type="noConversion"/>
  </si>
  <si>
    <t>598-1</t>
    <phoneticPr fontId="5" type="noConversion"/>
  </si>
  <si>
    <t>588-19</t>
    <phoneticPr fontId="1" type="noConversion"/>
  </si>
  <si>
    <t>인근주차장</t>
    <phoneticPr fontId="5" type="noConversion"/>
  </si>
  <si>
    <t>옥외2</t>
    <phoneticPr fontId="1" type="noConversion"/>
  </si>
  <si>
    <t>공주시 신관동 140</t>
    <phoneticPr fontId="5" type="noConversion"/>
  </si>
  <si>
    <t>조명순</t>
    <phoneticPr fontId="5" type="noConversion"/>
  </si>
  <si>
    <t>56-2외 1</t>
    <phoneticPr fontId="5" type="noConversion"/>
  </si>
  <si>
    <t>위험물저장/처리시설/단독</t>
    <phoneticPr fontId="5" type="noConversion"/>
  </si>
  <si>
    <t>옥외2</t>
    <phoneticPr fontId="5" type="noConversion"/>
  </si>
  <si>
    <t>공주시 이인면 용성리 176-5</t>
    <phoneticPr fontId="1" type="noConversion"/>
  </si>
  <si>
    <t>장정순</t>
    <phoneticPr fontId="1" type="noConversion"/>
  </si>
  <si>
    <t>643-15</t>
    <phoneticPr fontId="1" type="noConversion"/>
  </si>
  <si>
    <t>옥외5</t>
    <phoneticPr fontId="1" type="noConversion"/>
  </si>
  <si>
    <t>공주시 신관동 605-8 미도빌딩 5층</t>
    <phoneticPr fontId="1" type="noConversion"/>
  </si>
  <si>
    <t>신미옥</t>
    <phoneticPr fontId="1" type="noConversion"/>
  </si>
  <si>
    <t>605-8</t>
    <phoneticPr fontId="1" type="noConversion"/>
  </si>
  <si>
    <t>603-31</t>
    <phoneticPr fontId="1" type="noConversion"/>
  </si>
  <si>
    <t>옥외4</t>
    <phoneticPr fontId="1" type="noConversion"/>
  </si>
  <si>
    <t>2010년</t>
    <phoneticPr fontId="5" type="noConversion"/>
  </si>
  <si>
    <t>공주시 산성동 127-32</t>
    <phoneticPr fontId="5" type="noConversion"/>
  </si>
  <si>
    <t>한승희</t>
    <phoneticPr fontId="5" type="noConversion"/>
  </si>
  <si>
    <t>361-11외 1</t>
    <phoneticPr fontId="5" type="noConversion"/>
  </si>
  <si>
    <t>공주 교동 3-76 교동@ D-305호</t>
    <phoneticPr fontId="5" type="noConversion"/>
  </si>
  <si>
    <t>최윤성</t>
    <phoneticPr fontId="5" type="noConversion"/>
  </si>
  <si>
    <t>589-4</t>
    <phoneticPr fontId="5" type="noConversion"/>
  </si>
  <si>
    <t>공주시 금흥동 104-1</t>
    <phoneticPr fontId="5" type="noConversion"/>
  </si>
  <si>
    <t>정해상</t>
    <phoneticPr fontId="5" type="noConversion"/>
  </si>
  <si>
    <t>104</t>
    <phoneticPr fontId="5" type="noConversion"/>
  </si>
  <si>
    <t>대전시 서구 탄방동 818</t>
    <phoneticPr fontId="5" type="noConversion"/>
  </si>
  <si>
    <t>㈜해맑은허브 석만걸</t>
    <phoneticPr fontId="5" type="noConversion"/>
  </si>
  <si>
    <t>의료및 근린</t>
    <phoneticPr fontId="5" type="noConversion"/>
  </si>
  <si>
    <t>옥내14/ 옥외 9</t>
    <phoneticPr fontId="5" type="noConversion"/>
  </si>
  <si>
    <t>연기군 금남면 용포리 128-6</t>
    <phoneticPr fontId="5" type="noConversion"/>
  </si>
  <si>
    <t>설영순</t>
    <phoneticPr fontId="5" type="noConversion"/>
  </si>
  <si>
    <t>455</t>
    <phoneticPr fontId="5" type="noConversion"/>
  </si>
  <si>
    <t>옥외5</t>
    <phoneticPr fontId="5" type="noConversion"/>
  </si>
  <si>
    <t>천안시 서북구 두정동 세광2차 205-1104</t>
    <phoneticPr fontId="5" type="noConversion"/>
  </si>
  <si>
    <t>박재범</t>
    <phoneticPr fontId="5" type="noConversion"/>
  </si>
  <si>
    <t>276-12</t>
    <phoneticPr fontId="5" type="noConversion"/>
  </si>
  <si>
    <t>옥외3</t>
    <phoneticPr fontId="5" type="noConversion"/>
  </si>
  <si>
    <t>서울시 노원구 월계동 그랑빌@122-1806
서울시 영등포구 대림동 현대3@ 304-1703</t>
    <phoneticPr fontId="5" type="noConversion"/>
  </si>
  <si>
    <t>이상학/이상이</t>
    <phoneticPr fontId="5" type="noConversion"/>
  </si>
  <si>
    <t>31-2</t>
    <phoneticPr fontId="5" type="noConversion"/>
  </si>
  <si>
    <t>옥외6</t>
    <phoneticPr fontId="5" type="noConversion"/>
  </si>
  <si>
    <t>공주시 신관동 255-3 주공@104-206</t>
    <phoneticPr fontId="5" type="noConversion"/>
  </si>
  <si>
    <t>김영선외1</t>
    <phoneticPr fontId="5" type="noConversion"/>
  </si>
  <si>
    <t>266-10</t>
    <phoneticPr fontId="5" type="noConversion"/>
  </si>
  <si>
    <t>주택/근생</t>
    <phoneticPr fontId="5" type="noConversion"/>
  </si>
  <si>
    <t>천안시 성환읍 성환리 447-74</t>
    <phoneticPr fontId="5" type="noConversion"/>
  </si>
  <si>
    <t>천안공주낙농축산업협동조합</t>
    <phoneticPr fontId="5" type="noConversion"/>
  </si>
  <si>
    <t>533-1외 1</t>
    <phoneticPr fontId="5" type="noConversion"/>
  </si>
  <si>
    <t>공주시 중동 147-145</t>
    <phoneticPr fontId="5" type="noConversion"/>
  </si>
  <si>
    <t>양정옥외3</t>
    <phoneticPr fontId="5" type="noConversion"/>
  </si>
  <si>
    <t>276-3외 2</t>
    <phoneticPr fontId="5" type="noConversion"/>
  </si>
  <si>
    <t>옥외7</t>
    <phoneticPr fontId="5" type="noConversion"/>
  </si>
  <si>
    <t>공주시 교동 86-24</t>
    <phoneticPr fontId="5" type="noConversion"/>
  </si>
  <si>
    <t>김용구</t>
    <phoneticPr fontId="5" type="noConversion"/>
  </si>
  <si>
    <t>295-7</t>
    <phoneticPr fontId="5" type="noConversion"/>
  </si>
  <si>
    <t>옥내1</t>
    <phoneticPr fontId="5" type="noConversion"/>
  </si>
  <si>
    <t>공주시 장기면 금암리 336</t>
    <phoneticPr fontId="5" type="noConversion"/>
  </si>
  <si>
    <t>박만순</t>
    <phoneticPr fontId="5" type="noConversion"/>
  </si>
  <si>
    <t>587-1</t>
    <phoneticPr fontId="5" type="noConversion"/>
  </si>
  <si>
    <t>공주시 신관동 현대홈타운 5차 503-502</t>
    <phoneticPr fontId="5" type="noConversion"/>
  </si>
  <si>
    <t>허순강</t>
    <phoneticPr fontId="5" type="noConversion"/>
  </si>
  <si>
    <t>606-4, -13</t>
    <phoneticPr fontId="5" type="noConversion"/>
  </si>
  <si>
    <t>의료</t>
    <phoneticPr fontId="5" type="noConversion"/>
  </si>
  <si>
    <t>옥내21/옥외13</t>
    <phoneticPr fontId="5" type="noConversion"/>
  </si>
  <si>
    <t>2011년</t>
    <phoneticPr fontId="5" type="noConversion"/>
  </si>
  <si>
    <t>공주시 신관동 이솔@201</t>
    <phoneticPr fontId="5" type="noConversion"/>
  </si>
  <si>
    <t>22-10외 1</t>
    <phoneticPr fontId="5" type="noConversion"/>
  </si>
  <si>
    <t>옥외1</t>
    <phoneticPr fontId="5" type="noConversion"/>
  </si>
  <si>
    <t>공주시 신관동 182</t>
    <phoneticPr fontId="5" type="noConversion"/>
  </si>
  <si>
    <t>공주대학교</t>
    <phoneticPr fontId="5" type="noConversion"/>
  </si>
  <si>
    <t>182</t>
    <phoneticPr fontId="5" type="noConversion"/>
  </si>
  <si>
    <t>교육연구시설</t>
    <phoneticPr fontId="5" type="noConversion"/>
  </si>
  <si>
    <t>옥외33</t>
    <phoneticPr fontId="5" type="noConversion"/>
  </si>
  <si>
    <t>공주시 장기면 하봉리 419-1</t>
    <phoneticPr fontId="5" type="noConversion"/>
  </si>
  <si>
    <t>김경진</t>
    <phoneticPr fontId="5" type="noConversion"/>
  </si>
  <si>
    <t>669-7</t>
    <phoneticPr fontId="5" type="noConversion"/>
  </si>
  <si>
    <t>대전시 서구 갈마동 국화빌라 402호</t>
    <phoneticPr fontId="5" type="noConversion"/>
  </si>
  <si>
    <t>이연경</t>
    <phoneticPr fontId="5" type="noConversion"/>
  </si>
  <si>
    <t>639-7</t>
    <phoneticPr fontId="5" type="noConversion"/>
  </si>
  <si>
    <t>공주 신관동 339-2</t>
    <phoneticPr fontId="5" type="noConversion"/>
  </si>
  <si>
    <t>김복태</t>
    <phoneticPr fontId="5" type="noConversion"/>
  </si>
  <si>
    <t>652-3</t>
    <phoneticPr fontId="5" type="noConversion"/>
  </si>
  <si>
    <t>공주시 반죽동 308</t>
    <phoneticPr fontId="5" type="noConversion"/>
  </si>
  <si>
    <t>이은창</t>
    <phoneticPr fontId="5" type="noConversion"/>
  </si>
  <si>
    <t>18-4</t>
    <phoneticPr fontId="5" type="noConversion"/>
  </si>
  <si>
    <t>공주시 금흥동 259 현대@403-304</t>
    <phoneticPr fontId="5" type="noConversion"/>
  </si>
  <si>
    <t>신경철외1</t>
    <phoneticPr fontId="5" type="noConversion"/>
  </si>
  <si>
    <t>669-3</t>
    <phoneticPr fontId="5" type="noConversion"/>
  </si>
  <si>
    <t>공주시 신관동 현대1차 102-1102</t>
    <phoneticPr fontId="5" type="noConversion"/>
  </si>
  <si>
    <t>이경래</t>
    <phoneticPr fontId="5" type="noConversion"/>
  </si>
  <si>
    <t>267-1</t>
    <phoneticPr fontId="5" type="noConversion"/>
  </si>
  <si>
    <t>공주시 신관동 340-10 덕성@1-602</t>
    <phoneticPr fontId="5" type="noConversion"/>
  </si>
  <si>
    <t>송인선</t>
    <phoneticPr fontId="5" type="noConversion"/>
  </si>
  <si>
    <t>395-1외2</t>
    <phoneticPr fontId="5" type="noConversion"/>
  </si>
  <si>
    <t>옥외68</t>
    <phoneticPr fontId="5" type="noConversion"/>
  </si>
  <si>
    <t>공주시 신관동 639-6</t>
    <phoneticPr fontId="5" type="noConversion"/>
  </si>
  <si>
    <t>국민건강보험공단공주지사</t>
    <phoneticPr fontId="5" type="noConversion"/>
  </si>
  <si>
    <t>639-6</t>
    <phoneticPr fontId="5" type="noConversion"/>
  </si>
  <si>
    <t>공주시 신관동203-3</t>
    <phoneticPr fontId="5" type="noConversion"/>
  </si>
  <si>
    <t>조재현외1인</t>
    <phoneticPr fontId="5" type="noConversion"/>
  </si>
  <si>
    <t>612-12</t>
    <phoneticPr fontId="5" type="noConversion"/>
  </si>
  <si>
    <t>옥내10</t>
    <phoneticPr fontId="5" type="noConversion"/>
  </si>
  <si>
    <t>공주시 금흥동 270</t>
    <phoneticPr fontId="5" type="noConversion"/>
  </si>
  <si>
    <t>황군익</t>
    <phoneticPr fontId="5" type="noConversion"/>
  </si>
  <si>
    <t>248-8</t>
    <phoneticPr fontId="5" type="noConversion"/>
  </si>
  <si>
    <t>대전시 중구 태평동 551 버드내A203-501</t>
    <phoneticPr fontId="5" type="noConversion"/>
  </si>
  <si>
    <t>윤석범</t>
    <phoneticPr fontId="5" type="noConversion"/>
  </si>
  <si>
    <t>603-4</t>
    <phoneticPr fontId="5" type="noConversion"/>
  </si>
  <si>
    <t>공주시 신관동 668</t>
    <phoneticPr fontId="5" type="noConversion"/>
  </si>
  <si>
    <t>전영암</t>
    <phoneticPr fontId="5" type="noConversion"/>
  </si>
  <si>
    <t>335-2외1필지</t>
    <phoneticPr fontId="5" type="noConversion"/>
  </si>
  <si>
    <t>공주시 월송동 350-1</t>
    <phoneticPr fontId="5" type="noConversion"/>
  </si>
  <si>
    <t>이덕배</t>
    <phoneticPr fontId="5" type="noConversion"/>
  </si>
  <si>
    <t>641-17</t>
    <phoneticPr fontId="5" type="noConversion"/>
  </si>
  <si>
    <t>서울시 강동구 상일동 131 주공A504-0107</t>
    <phoneticPr fontId="5" type="noConversion"/>
  </si>
  <si>
    <t>김길태</t>
    <phoneticPr fontId="5" type="noConversion"/>
  </si>
  <si>
    <t>공주시 금학동 E편한세상@ 107-504</t>
    <phoneticPr fontId="5" type="noConversion"/>
  </si>
  <si>
    <t>김용숙</t>
    <phoneticPr fontId="5" type="noConversion"/>
  </si>
  <si>
    <t>641-21</t>
    <phoneticPr fontId="5" type="noConversion"/>
  </si>
  <si>
    <t>김정자</t>
    <phoneticPr fontId="5" type="noConversion"/>
  </si>
  <si>
    <t>배용주</t>
    <phoneticPr fontId="5" type="noConversion"/>
  </si>
  <si>
    <t>586-5</t>
    <phoneticPr fontId="5" type="noConversion"/>
  </si>
  <si>
    <t>소매점/창고</t>
    <phoneticPr fontId="5" type="noConversion"/>
  </si>
  <si>
    <t>공주시 금흥동 602</t>
    <phoneticPr fontId="5" type="noConversion"/>
  </si>
  <si>
    <t>손미경</t>
    <phoneticPr fontId="5" type="noConversion"/>
  </si>
  <si>
    <t>641-8</t>
    <phoneticPr fontId="5" type="noConversion"/>
  </si>
  <si>
    <t>공주시 소학동 438-1</t>
    <phoneticPr fontId="5" type="noConversion"/>
  </si>
  <si>
    <t xml:space="preserve">안윤환 </t>
    <phoneticPr fontId="5" type="noConversion"/>
  </si>
  <si>
    <t>587-21</t>
    <phoneticPr fontId="5" type="noConversion"/>
  </si>
  <si>
    <t>서천군 장항읍 장항리 329-1</t>
    <phoneticPr fontId="5" type="noConversion"/>
  </si>
  <si>
    <t>유홍석</t>
    <phoneticPr fontId="5" type="noConversion"/>
  </si>
  <si>
    <t>670-4</t>
    <phoneticPr fontId="5" type="noConversion"/>
  </si>
  <si>
    <t>이상군</t>
    <phoneticPr fontId="5" type="noConversion"/>
  </si>
  <si>
    <t>276-27</t>
    <phoneticPr fontId="5" type="noConversion"/>
  </si>
  <si>
    <t>서울시 서초구 서초동 롯데캐슬컬래식A 114-903</t>
    <phoneticPr fontId="5" type="noConversion"/>
  </si>
  <si>
    <t>이은무</t>
    <phoneticPr fontId="5" type="noConversion"/>
  </si>
  <si>
    <t>22-72</t>
    <phoneticPr fontId="5" type="noConversion"/>
  </si>
  <si>
    <t>공주시 신관동 17</t>
    <phoneticPr fontId="5" type="noConversion"/>
  </si>
  <si>
    <t>24-16</t>
    <phoneticPr fontId="5" type="noConversion"/>
  </si>
  <si>
    <t>근린/요양원</t>
    <phoneticPr fontId="5" type="noConversion"/>
  </si>
  <si>
    <t>공주시 교동 40-1</t>
    <phoneticPr fontId="5" type="noConversion"/>
  </si>
  <si>
    <t>심재승</t>
    <phoneticPr fontId="5" type="noConversion"/>
  </si>
  <si>
    <t>594-8</t>
    <phoneticPr fontId="5" type="noConversion"/>
  </si>
  <si>
    <t>근린/위락</t>
    <phoneticPr fontId="5" type="noConversion"/>
  </si>
  <si>
    <t>대전시 서구 둔산동907 샘머리A105-301</t>
    <phoneticPr fontId="5" type="noConversion"/>
  </si>
  <si>
    <t>266-22외 2필지</t>
    <phoneticPr fontId="5" type="noConversion"/>
  </si>
  <si>
    <t>대전시 서구 둔산동 한가람@ 11-803</t>
    <phoneticPr fontId="5" type="noConversion"/>
  </si>
  <si>
    <t>최병찬</t>
    <phoneticPr fontId="5" type="noConversion"/>
  </si>
  <si>
    <t>공주시 이인면 신흥리 279</t>
    <phoneticPr fontId="5" type="noConversion"/>
  </si>
  <si>
    <t>김광갑</t>
    <phoneticPr fontId="5" type="noConversion"/>
  </si>
  <si>
    <t>265-12</t>
    <phoneticPr fontId="5" type="noConversion"/>
  </si>
  <si>
    <t>공주시 교동 3-119</t>
    <phoneticPr fontId="1" type="noConversion"/>
  </si>
  <si>
    <t>최영자</t>
    <phoneticPr fontId="1" type="noConversion"/>
  </si>
  <si>
    <t>599-1</t>
    <phoneticPr fontId="1" type="noConversion"/>
  </si>
  <si>
    <t>근생</t>
    <phoneticPr fontId="1" type="noConversion"/>
  </si>
  <si>
    <t>옥내</t>
    <phoneticPr fontId="1" type="noConversion"/>
  </si>
  <si>
    <t>옥외</t>
    <phoneticPr fontId="1" type="noConversion"/>
  </si>
  <si>
    <t>공주시 반죽동 150-11</t>
    <phoneticPr fontId="1" type="noConversion"/>
  </si>
  <si>
    <t>최병문외 1명</t>
    <phoneticPr fontId="1" type="noConversion"/>
  </si>
  <si>
    <t>400-3, 401-3</t>
    <phoneticPr fontId="1" type="noConversion"/>
  </si>
  <si>
    <t>2012년</t>
    <phoneticPr fontId="5" type="noConversion"/>
  </si>
  <si>
    <t>제천시 영천동 512</t>
    <phoneticPr fontId="5" type="noConversion"/>
  </si>
  <si>
    <t>김태영</t>
    <phoneticPr fontId="5" type="noConversion"/>
  </si>
  <si>
    <t>24-30</t>
    <phoneticPr fontId="5" type="noConversion"/>
  </si>
  <si>
    <t>공동</t>
    <phoneticPr fontId="5" type="noConversion"/>
  </si>
  <si>
    <t>옥내5</t>
    <phoneticPr fontId="5" type="noConversion"/>
  </si>
  <si>
    <t>강연은</t>
    <phoneticPr fontId="5" type="noConversion"/>
  </si>
  <si>
    <t>610-2</t>
    <phoneticPr fontId="5" type="noConversion"/>
  </si>
  <si>
    <t>옥외18</t>
    <phoneticPr fontId="5" type="noConversion"/>
  </si>
  <si>
    <t>단독/위락</t>
    <phoneticPr fontId="5" type="noConversion"/>
  </si>
  <si>
    <t>공주시 신관동 삼환나우빌 105-1003</t>
    <phoneticPr fontId="5" type="noConversion"/>
  </si>
  <si>
    <t>박은택외1인</t>
    <phoneticPr fontId="5" type="noConversion"/>
  </si>
  <si>
    <t>24-25외 2</t>
    <phoneticPr fontId="5" type="noConversion"/>
  </si>
  <si>
    <t>대전시 서구 월평동 누리@ 104-1406</t>
    <phoneticPr fontId="5" type="noConversion"/>
  </si>
  <si>
    <t>황종진</t>
    <phoneticPr fontId="5" type="noConversion"/>
  </si>
  <si>
    <t>671-3</t>
    <phoneticPr fontId="5" type="noConversion"/>
  </si>
  <si>
    <t>옥외9</t>
    <phoneticPr fontId="5" type="noConversion"/>
  </si>
  <si>
    <t>대전시 서구 복수동 초록마을 502-1006</t>
    <phoneticPr fontId="5" type="noConversion"/>
  </si>
  <si>
    <t>유봉재외1</t>
    <phoneticPr fontId="5" type="noConversion"/>
  </si>
  <si>
    <t>603-22</t>
    <phoneticPr fontId="5" type="noConversion"/>
  </si>
  <si>
    <t>공주시 신관동 24-82</t>
    <phoneticPr fontId="5" type="noConversion"/>
  </si>
  <si>
    <t>이범식외1</t>
    <phoneticPr fontId="5" type="noConversion"/>
  </si>
  <si>
    <t>247-1</t>
    <phoneticPr fontId="5" type="noConversion"/>
  </si>
  <si>
    <t>옥외4대</t>
    <phoneticPr fontId="5" type="noConversion"/>
  </si>
  <si>
    <t>공주시 흑수골길 42-9</t>
    <phoneticPr fontId="5" type="noConversion"/>
  </si>
  <si>
    <t>서이개발</t>
    <phoneticPr fontId="5" type="noConversion"/>
  </si>
  <si>
    <t>247-15</t>
    <phoneticPr fontId="5" type="noConversion"/>
  </si>
  <si>
    <t>옥외9대</t>
    <phoneticPr fontId="5" type="noConversion"/>
  </si>
  <si>
    <t>유기영외1</t>
    <phoneticPr fontId="5" type="noConversion"/>
  </si>
  <si>
    <t>600-2</t>
    <phoneticPr fontId="5" type="noConversion"/>
  </si>
  <si>
    <t>단독(다중)</t>
    <phoneticPr fontId="5" type="noConversion"/>
  </si>
  <si>
    <t>옥외3대</t>
    <phoneticPr fontId="5" type="noConversion"/>
  </si>
  <si>
    <t>공주시 신관동 241-1</t>
    <phoneticPr fontId="5" type="noConversion"/>
  </si>
  <si>
    <t>586-12</t>
    <phoneticPr fontId="5" type="noConversion"/>
  </si>
  <si>
    <t>옥내4/옥외4</t>
    <phoneticPr fontId="5" type="noConversion"/>
  </si>
  <si>
    <t>공주시 신관동 주공@ 303-501</t>
    <phoneticPr fontId="5" type="noConversion"/>
  </si>
  <si>
    <t>이봉근</t>
    <phoneticPr fontId="5" type="noConversion"/>
  </si>
  <si>
    <t>공주시 신관동 대아아이투빌 106-303</t>
    <phoneticPr fontId="5" type="noConversion"/>
  </si>
  <si>
    <t>이형섭</t>
    <phoneticPr fontId="5" type="noConversion"/>
  </si>
  <si>
    <t>옥외8대</t>
    <phoneticPr fontId="5" type="noConversion"/>
  </si>
  <si>
    <t>공주시 신금1길 98</t>
    <phoneticPr fontId="5" type="noConversion"/>
  </si>
  <si>
    <t>이성훈</t>
    <phoneticPr fontId="5" type="noConversion"/>
  </si>
  <si>
    <t>195-2외1</t>
    <phoneticPr fontId="5" type="noConversion"/>
  </si>
  <si>
    <t>공주시 신관동 우남퍼스트빌 108-1303</t>
    <phoneticPr fontId="5" type="noConversion"/>
  </si>
  <si>
    <t>정은순</t>
    <phoneticPr fontId="5" type="noConversion"/>
  </si>
  <si>
    <t xml:space="preserve">신관동 </t>
    <phoneticPr fontId="5" type="noConversion"/>
  </si>
  <si>
    <t>24-7</t>
    <phoneticPr fontId="5" type="noConversion"/>
  </si>
  <si>
    <t>옥내7/옥외1</t>
    <phoneticPr fontId="5" type="noConversion"/>
  </si>
  <si>
    <t>공주시 신관동 336-9</t>
    <phoneticPr fontId="5" type="noConversion"/>
  </si>
  <si>
    <t>322-7외1</t>
    <phoneticPr fontId="5" type="noConversion"/>
  </si>
  <si>
    <t>590-9</t>
    <phoneticPr fontId="5" type="noConversion"/>
  </si>
  <si>
    <t>옥내4/옥외3</t>
    <phoneticPr fontId="5" type="noConversion"/>
  </si>
  <si>
    <t>공주시 반죽동 229-1</t>
    <phoneticPr fontId="5" type="noConversion"/>
  </si>
  <si>
    <t>박대신외1</t>
    <phoneticPr fontId="5" type="noConversion"/>
  </si>
  <si>
    <t>604-18</t>
    <phoneticPr fontId="5" type="noConversion"/>
  </si>
  <si>
    <t>옥내6/옥외3</t>
    <phoneticPr fontId="5" type="noConversion"/>
  </si>
  <si>
    <t>전남 담양군 월산면 192</t>
    <phoneticPr fontId="5" type="noConversion"/>
  </si>
  <si>
    <t>국북실</t>
    <phoneticPr fontId="5" type="noConversion"/>
  </si>
  <si>
    <t>587-2</t>
    <phoneticPr fontId="5" type="noConversion"/>
  </si>
  <si>
    <t>공주시 옥룡동 3-305</t>
    <phoneticPr fontId="5" type="noConversion"/>
  </si>
  <si>
    <t>하경숙</t>
    <phoneticPr fontId="5" type="noConversion"/>
  </si>
  <si>
    <t>594-19</t>
    <phoneticPr fontId="5" type="noConversion"/>
  </si>
  <si>
    <t>옥내3/추가2</t>
    <phoneticPr fontId="5" type="noConversion"/>
  </si>
  <si>
    <t>247-14,26</t>
    <phoneticPr fontId="5" type="noConversion"/>
  </si>
  <si>
    <t>옥외2/옥내9</t>
    <phoneticPr fontId="5" type="noConversion"/>
  </si>
  <si>
    <t>공주시 신관동 279-10</t>
    <phoneticPr fontId="5" type="noConversion"/>
  </si>
  <si>
    <t>한국지적장애인복지협회 공주시지부</t>
    <phoneticPr fontId="5" type="noConversion"/>
  </si>
  <si>
    <t>공주시 신관동 번영로 35</t>
    <phoneticPr fontId="5" type="noConversion"/>
  </si>
  <si>
    <t>임영수외1</t>
    <phoneticPr fontId="5" type="noConversion"/>
  </si>
  <si>
    <t>248-5</t>
    <phoneticPr fontId="5" type="noConversion"/>
  </si>
  <si>
    <t>옥내7/옥외4</t>
    <phoneticPr fontId="5" type="noConversion"/>
  </si>
  <si>
    <t>광명시 철산로 57</t>
    <phoneticPr fontId="5" type="noConversion"/>
  </si>
  <si>
    <t>안종문외1</t>
    <phoneticPr fontId="5" type="noConversion"/>
  </si>
  <si>
    <t>600-20</t>
    <phoneticPr fontId="5" type="noConversion"/>
  </si>
  <si>
    <t>다중</t>
    <phoneticPr fontId="5" type="noConversion"/>
  </si>
  <si>
    <t>공주시 신관동 우남퍼스트빌102-1304</t>
    <phoneticPr fontId="5" type="noConversion"/>
  </si>
  <si>
    <t>윤광진</t>
    <phoneticPr fontId="5" type="noConversion"/>
  </si>
  <si>
    <t>638-10</t>
    <phoneticPr fontId="5" type="noConversion"/>
  </si>
  <si>
    <t>공주시 금흥동 현대4차@402-2012</t>
    <phoneticPr fontId="5" type="noConversion"/>
  </si>
  <si>
    <t>김광식</t>
    <phoneticPr fontId="5" type="noConversion"/>
  </si>
  <si>
    <t>614-3</t>
    <phoneticPr fontId="5" type="noConversion"/>
  </si>
  <si>
    <t>업무시설/근린</t>
    <phoneticPr fontId="5" type="noConversion"/>
  </si>
  <si>
    <t>옥외8/옥내7</t>
    <phoneticPr fontId="5" type="noConversion"/>
  </si>
  <si>
    <t>공주시 금흥동 우남퍼스트빌 109-1601</t>
    <phoneticPr fontId="5" type="noConversion"/>
  </si>
  <si>
    <t>서재범</t>
    <phoneticPr fontId="5" type="noConversion"/>
  </si>
  <si>
    <t>265-13</t>
    <phoneticPr fontId="5" type="noConversion"/>
  </si>
  <si>
    <t>공주시 옥룡동 53-2</t>
    <phoneticPr fontId="5" type="noConversion"/>
  </si>
  <si>
    <t>백경미</t>
    <phoneticPr fontId="5" type="noConversion"/>
  </si>
  <si>
    <t>642-2</t>
    <phoneticPr fontId="5" type="noConversion"/>
  </si>
  <si>
    <t>제2종/단독</t>
    <phoneticPr fontId="5" type="noConversion"/>
  </si>
  <si>
    <t>공주시 계룡면 상성리 211-2</t>
    <phoneticPr fontId="5" type="noConversion"/>
  </si>
  <si>
    <t>이기부</t>
    <phoneticPr fontId="5" type="noConversion"/>
  </si>
  <si>
    <t>671-4</t>
    <phoneticPr fontId="5" type="noConversion"/>
  </si>
  <si>
    <t>2013년</t>
    <phoneticPr fontId="5" type="noConversion"/>
  </si>
  <si>
    <t>공주시 월송동 5</t>
    <phoneticPr fontId="5" type="noConversion"/>
  </si>
  <si>
    <t>조윤희</t>
    <phoneticPr fontId="5" type="noConversion"/>
  </si>
  <si>
    <t>31-17</t>
    <phoneticPr fontId="5" type="noConversion"/>
  </si>
  <si>
    <t>공주시 금흥동 우남퍼스트빌 104-204</t>
    <phoneticPr fontId="5" type="noConversion"/>
  </si>
  <si>
    <t>신승숙/안희범</t>
    <phoneticPr fontId="5" type="noConversion"/>
  </si>
  <si>
    <t>266-2,-25,-26</t>
    <phoneticPr fontId="5" type="noConversion"/>
  </si>
  <si>
    <t>서울시 종로구 세종대로 149</t>
    <phoneticPr fontId="5" type="noConversion"/>
  </si>
  <si>
    <t>292-6</t>
    <phoneticPr fontId="5" type="noConversion"/>
  </si>
  <si>
    <t>옥외15</t>
    <phoneticPr fontId="5" type="noConversion"/>
  </si>
  <si>
    <t>292-7</t>
    <phoneticPr fontId="5" type="noConversion"/>
  </si>
  <si>
    <t>옥외12</t>
    <phoneticPr fontId="5" type="noConversion"/>
  </si>
  <si>
    <t>공주시 신관동 263-1</t>
    <phoneticPr fontId="5" type="noConversion"/>
  </si>
  <si>
    <t>이상철/임영옥</t>
    <phoneticPr fontId="5" type="noConversion"/>
  </si>
  <si>
    <t>263-1외 5필지</t>
    <phoneticPr fontId="5" type="noConversion"/>
  </si>
  <si>
    <t>옥내17/옥외2</t>
    <phoneticPr fontId="5" type="noConversion"/>
  </si>
  <si>
    <t>공주시 반포면 원당1길 44-8 다솜빌라 나-102</t>
    <phoneticPr fontId="5" type="noConversion"/>
  </si>
  <si>
    <t>이동주</t>
    <phoneticPr fontId="5" type="noConversion"/>
  </si>
  <si>
    <t>29-1외 2필지</t>
    <phoneticPr fontId="5" type="noConversion"/>
  </si>
  <si>
    <t>제1종근생/노유자</t>
    <phoneticPr fontId="5" type="noConversion"/>
  </si>
  <si>
    <t>공주시 백제문화로 2082 한산그린@ 404</t>
    <phoneticPr fontId="5" type="noConversion"/>
  </si>
  <si>
    <t>정진호</t>
    <phoneticPr fontId="5" type="noConversion"/>
  </si>
  <si>
    <t>279</t>
    <phoneticPr fontId="5" type="noConversion"/>
  </si>
  <si>
    <t>노유자시설</t>
    <phoneticPr fontId="5" type="noConversion"/>
  </si>
  <si>
    <t>공주시 신관동 15-17 두울원룸 101호</t>
    <phoneticPr fontId="5" type="noConversion"/>
  </si>
  <si>
    <t>247-25</t>
    <phoneticPr fontId="5" type="noConversion"/>
  </si>
  <si>
    <t>단독(다가구)</t>
    <phoneticPr fontId="5" type="noConversion"/>
  </si>
  <si>
    <t>옥내10/옥외2</t>
    <phoneticPr fontId="5" type="noConversion"/>
  </si>
  <si>
    <t>공주시 신관동 603-15</t>
    <phoneticPr fontId="5" type="noConversion"/>
  </si>
  <si>
    <t>권경화외 1</t>
    <phoneticPr fontId="5" type="noConversion"/>
  </si>
  <si>
    <t>603-15</t>
    <phoneticPr fontId="5" type="noConversion"/>
  </si>
  <si>
    <t>공주시 신관동 602-12</t>
    <phoneticPr fontId="5" type="noConversion"/>
  </si>
  <si>
    <t>윤경태외 1</t>
    <phoneticPr fontId="5" type="noConversion"/>
  </si>
  <si>
    <t>603-11</t>
    <phoneticPr fontId="5" type="noConversion"/>
  </si>
  <si>
    <t>광명시 철산2동 634 철산래미안자이@ 109-1301</t>
    <phoneticPr fontId="5" type="noConversion"/>
  </si>
  <si>
    <t>구형우외 1</t>
    <phoneticPr fontId="5" type="noConversion"/>
  </si>
  <si>
    <t>24</t>
    <phoneticPr fontId="5" type="noConversion"/>
  </si>
  <si>
    <t>도시형생활주택</t>
    <phoneticPr fontId="5" type="noConversion"/>
  </si>
  <si>
    <t>대전시 중구 목동 더샵@ 107-902</t>
    <phoneticPr fontId="5" type="noConversion"/>
  </si>
  <si>
    <t>이범규</t>
    <phoneticPr fontId="5" type="noConversion"/>
  </si>
  <si>
    <t>638-30,-31</t>
    <phoneticPr fontId="5" type="noConversion"/>
  </si>
  <si>
    <t>대전시 서구 도마동 317-106</t>
    <phoneticPr fontId="5" type="noConversion"/>
  </si>
  <si>
    <t>이양구</t>
    <phoneticPr fontId="5" type="noConversion"/>
  </si>
  <si>
    <t>638-6,-25</t>
    <phoneticPr fontId="5" type="noConversion"/>
  </si>
  <si>
    <t>옥내3</t>
    <phoneticPr fontId="5" type="noConversion"/>
  </si>
  <si>
    <t>대전시 서구 대덕대로 150 113-707</t>
    <phoneticPr fontId="5" type="noConversion"/>
  </si>
  <si>
    <t>이충우</t>
    <phoneticPr fontId="5" type="noConversion"/>
  </si>
  <si>
    <t>638-26</t>
    <phoneticPr fontId="5" type="noConversion"/>
  </si>
  <si>
    <t>공주시 중동 147-175</t>
    <phoneticPr fontId="5" type="noConversion"/>
  </si>
  <si>
    <t>임갑순</t>
    <phoneticPr fontId="5" type="noConversion"/>
  </si>
  <si>
    <t>248-23외 1</t>
    <phoneticPr fontId="5" type="noConversion"/>
  </si>
  <si>
    <t>옥내6</t>
    <phoneticPr fontId="5" type="noConversion"/>
  </si>
  <si>
    <t>공주시 신관동 322-5</t>
    <phoneticPr fontId="5" type="noConversion"/>
  </si>
  <si>
    <t>정화순</t>
    <phoneticPr fontId="5" type="noConversion"/>
  </si>
  <si>
    <t>322-5</t>
    <phoneticPr fontId="5" type="noConversion"/>
  </si>
  <si>
    <t>공주시 신관동 24-21</t>
    <phoneticPr fontId="5" type="noConversion"/>
  </si>
  <si>
    <t>이강노외 2</t>
    <phoneticPr fontId="5" type="noConversion"/>
  </si>
  <si>
    <t>24-21</t>
    <phoneticPr fontId="5" type="noConversion"/>
  </si>
  <si>
    <t>서울시 은평구 불광로2길 33</t>
    <phoneticPr fontId="5" type="noConversion"/>
  </si>
  <si>
    <t>송홍종</t>
    <phoneticPr fontId="5" type="noConversion"/>
  </si>
  <si>
    <t>265-17</t>
    <phoneticPr fontId="5" type="noConversion"/>
  </si>
  <si>
    <t>공주시 번영2로 49</t>
    <phoneticPr fontId="5" type="noConversion"/>
  </si>
  <si>
    <t>223-26</t>
    <phoneticPr fontId="5" type="noConversion"/>
  </si>
  <si>
    <t>대전시 동구 신기로 101</t>
    <phoneticPr fontId="5" type="noConversion"/>
  </si>
  <si>
    <t>박희성외 1</t>
    <phoneticPr fontId="5" type="noConversion"/>
  </si>
  <si>
    <t>671-2</t>
    <phoneticPr fontId="5" type="noConversion"/>
  </si>
  <si>
    <t>천안시 서북구 쌍용3동 파크밸리동일하이빌 115-801</t>
    <phoneticPr fontId="5" type="noConversion"/>
  </si>
  <si>
    <t>진두현</t>
    <phoneticPr fontId="5" type="noConversion"/>
  </si>
  <si>
    <t>276-5외 1필지</t>
    <phoneticPr fontId="5" type="noConversion"/>
  </si>
  <si>
    <t>옥내2/옥외5</t>
    <phoneticPr fontId="5" type="noConversion"/>
  </si>
  <si>
    <t>611-8</t>
    <phoneticPr fontId="5" type="noConversion"/>
  </si>
  <si>
    <t>옥내6/옥외4</t>
    <phoneticPr fontId="5" type="noConversion"/>
  </si>
  <si>
    <t>공주시 교동 175-7 대우@ 101-1202</t>
    <phoneticPr fontId="5" type="noConversion"/>
  </si>
  <si>
    <t>신선희</t>
    <phoneticPr fontId="5" type="noConversion"/>
  </si>
  <si>
    <t>223-29외 1필지</t>
    <phoneticPr fontId="5" type="noConversion"/>
  </si>
  <si>
    <t>공주시 정안면 화봉리 254</t>
    <phoneticPr fontId="5" type="noConversion"/>
  </si>
  <si>
    <t>이덕형</t>
    <phoneticPr fontId="5" type="noConversion"/>
  </si>
  <si>
    <t>223-30외 2필지</t>
    <phoneticPr fontId="5" type="noConversion"/>
  </si>
  <si>
    <t>옥내6/옥외2</t>
    <phoneticPr fontId="5" type="noConversion"/>
  </si>
  <si>
    <t>공주시 신관동 586-16</t>
    <phoneticPr fontId="5" type="noConversion"/>
  </si>
  <si>
    <t>배관용</t>
    <phoneticPr fontId="5" type="noConversion"/>
  </si>
  <si>
    <t>586-15</t>
    <phoneticPr fontId="5" type="noConversion"/>
  </si>
  <si>
    <t>옥외 8</t>
    <phoneticPr fontId="1" type="noConversion"/>
  </si>
  <si>
    <t>2013년</t>
    <phoneticPr fontId="1" type="noConversion"/>
  </si>
  <si>
    <t>이기부</t>
    <phoneticPr fontId="1" type="noConversion"/>
  </si>
  <si>
    <t>673-1</t>
    <phoneticPr fontId="1" type="noConversion"/>
  </si>
  <si>
    <t>옥외 2</t>
    <phoneticPr fontId="1" type="noConversion"/>
  </si>
  <si>
    <t>공주시 남문길 13 102동 503호</t>
    <phoneticPr fontId="5" type="noConversion"/>
  </si>
  <si>
    <t>김길선</t>
    <phoneticPr fontId="5" type="noConversion"/>
  </si>
  <si>
    <t>223-27</t>
    <phoneticPr fontId="5" type="noConversion"/>
  </si>
  <si>
    <t>옥내8</t>
    <phoneticPr fontId="5" type="noConversion"/>
  </si>
  <si>
    <t>223-28</t>
    <phoneticPr fontId="5" type="noConversion"/>
  </si>
  <si>
    <t>공주시 전막2길 10-2</t>
    <phoneticPr fontId="5" type="noConversion"/>
  </si>
  <si>
    <t>조면석</t>
    <phoneticPr fontId="5" type="noConversion"/>
  </si>
  <si>
    <t>대전시 서구 월평동 다모아@ 109-1108</t>
    <phoneticPr fontId="5" type="noConversion"/>
  </si>
  <si>
    <t>이상준</t>
    <phoneticPr fontId="5" type="noConversion"/>
  </si>
  <si>
    <t>303-2</t>
    <phoneticPr fontId="5" type="noConversion"/>
  </si>
  <si>
    <t>위락/단독</t>
    <phoneticPr fontId="5" type="noConversion"/>
  </si>
  <si>
    <t>옥외1(추가)</t>
    <phoneticPr fontId="5" type="noConversion"/>
  </si>
  <si>
    <t>공주시 신관동 653-14</t>
    <phoneticPr fontId="5" type="noConversion"/>
  </si>
  <si>
    <t>이종애</t>
    <phoneticPr fontId="5" type="noConversion"/>
  </si>
  <si>
    <t>223-33</t>
    <phoneticPr fontId="5" type="noConversion"/>
  </si>
  <si>
    <t>공주시 금흥동 우남퍼스트빌 105-804</t>
    <phoneticPr fontId="5" type="noConversion"/>
  </si>
  <si>
    <t>근생/위락/단독</t>
    <phoneticPr fontId="5" type="noConversion"/>
  </si>
  <si>
    <t>증설1</t>
    <phoneticPr fontId="5" type="noConversion"/>
  </si>
  <si>
    <t>공주시 신관동 새뜸현대 304-1208</t>
    <phoneticPr fontId="5" type="noConversion"/>
  </si>
  <si>
    <t>길병호/최미영</t>
    <phoneticPr fontId="5" type="noConversion"/>
  </si>
  <si>
    <t>643-3</t>
    <phoneticPr fontId="5" type="noConversion"/>
  </si>
  <si>
    <t>위치변경</t>
    <phoneticPr fontId="5" type="noConversion"/>
  </si>
  <si>
    <t>공주시 오동나무2길 8</t>
    <phoneticPr fontId="5" type="noConversion"/>
  </si>
  <si>
    <t>차광원</t>
    <phoneticPr fontId="5" type="noConversion"/>
  </si>
  <si>
    <t>24-51</t>
    <phoneticPr fontId="5" type="noConversion"/>
  </si>
  <si>
    <t>옥내5/옥외2</t>
    <phoneticPr fontId="5" type="noConversion"/>
  </si>
  <si>
    <t>정읍시 신경동 1145-1</t>
    <phoneticPr fontId="5" type="noConversion"/>
  </si>
  <si>
    <t>이승자</t>
    <phoneticPr fontId="5" type="noConversion"/>
  </si>
  <si>
    <t>122</t>
    <phoneticPr fontId="5" type="noConversion"/>
  </si>
  <si>
    <t>근생/숙박</t>
    <phoneticPr fontId="5" type="noConversion"/>
  </si>
  <si>
    <t>공주시 신관동 641-16</t>
    <phoneticPr fontId="5" type="noConversion"/>
  </si>
  <si>
    <t>강경희</t>
    <phoneticPr fontId="5" type="noConversion"/>
  </si>
  <si>
    <t>230-1</t>
    <phoneticPr fontId="5" type="noConversion"/>
  </si>
  <si>
    <t>옥내3/옥외3</t>
    <phoneticPr fontId="5" type="noConversion"/>
  </si>
  <si>
    <t>공주시 신관동 삼환나우빌 106-403</t>
    <phoneticPr fontId="5" type="noConversion"/>
  </si>
  <si>
    <t>박해천</t>
    <phoneticPr fontId="5" type="noConversion"/>
  </si>
  <si>
    <t>223-46</t>
    <phoneticPr fontId="5" type="noConversion"/>
  </si>
  <si>
    <t>서울시 중랑구 봉화산로48길 62</t>
    <phoneticPr fontId="5" type="noConversion"/>
  </si>
  <si>
    <t>김영운</t>
    <phoneticPr fontId="5" type="noConversion"/>
  </si>
  <si>
    <t>24-27</t>
    <phoneticPr fontId="5" type="noConversion"/>
  </si>
  <si>
    <t>옥내4</t>
    <phoneticPr fontId="5" type="noConversion"/>
  </si>
  <si>
    <t>공주시 신금2길 47-1 대아곰나루@</t>
    <phoneticPr fontId="5" type="noConversion"/>
  </si>
  <si>
    <t>이미수</t>
    <phoneticPr fontId="5" type="noConversion"/>
  </si>
  <si>
    <t>223-32</t>
    <phoneticPr fontId="5" type="noConversion"/>
  </si>
  <si>
    <t>공주시 신관동 대아아이투빌 112-1401</t>
    <phoneticPr fontId="5" type="noConversion"/>
  </si>
  <si>
    <t>원충연</t>
    <phoneticPr fontId="5" type="noConversion"/>
  </si>
  <si>
    <t>655-9</t>
    <phoneticPr fontId="5" type="noConversion"/>
  </si>
  <si>
    <t>223-28 하이빌</t>
    <phoneticPr fontId="5" type="noConversion"/>
  </si>
  <si>
    <t>옥외8(변동)</t>
    <phoneticPr fontId="5" type="noConversion"/>
  </si>
  <si>
    <t>223-27 리치빌</t>
    <phoneticPr fontId="5" type="noConversion"/>
  </si>
  <si>
    <t>공주시 신관동 223-33</t>
    <phoneticPr fontId="5" type="noConversion"/>
  </si>
  <si>
    <t>223-33 웰빙텔</t>
    <phoneticPr fontId="5" type="noConversion"/>
  </si>
  <si>
    <t>공주시 신관동 삼환나우빌 105-506</t>
    <phoneticPr fontId="5" type="noConversion"/>
  </si>
  <si>
    <t>김종근</t>
    <phoneticPr fontId="5" type="noConversion"/>
  </si>
  <si>
    <t>230-2외 1</t>
    <phoneticPr fontId="5" type="noConversion"/>
  </si>
  <si>
    <t>양철성외 1</t>
    <phoneticPr fontId="5" type="noConversion"/>
  </si>
  <si>
    <t>31-9</t>
    <phoneticPr fontId="5" type="noConversion"/>
  </si>
  <si>
    <t>옥외6(변경)</t>
    <phoneticPr fontId="5" type="noConversion"/>
  </si>
  <si>
    <t>공주시 교동 41-7</t>
    <phoneticPr fontId="5" type="noConversion"/>
  </si>
  <si>
    <t>김선화</t>
    <phoneticPr fontId="5" type="noConversion"/>
  </si>
  <si>
    <t>594-5</t>
    <phoneticPr fontId="5" type="noConversion"/>
  </si>
  <si>
    <t>위락시설</t>
    <phoneticPr fontId="5" type="noConversion"/>
  </si>
  <si>
    <t>594-20</t>
    <phoneticPr fontId="5" type="noConversion"/>
  </si>
  <si>
    <t>공주시 신관동 205-8</t>
    <phoneticPr fontId="5" type="noConversion"/>
  </si>
  <si>
    <t>장일현</t>
    <phoneticPr fontId="5" type="noConversion"/>
  </si>
  <si>
    <t>205-8</t>
    <phoneticPr fontId="5" type="noConversion"/>
  </si>
  <si>
    <t>대전시 유성구 진잠로42번길 30, 101-204</t>
    <phoneticPr fontId="5" type="noConversion"/>
  </si>
  <si>
    <t>김용희</t>
    <phoneticPr fontId="5" type="noConversion"/>
  </si>
  <si>
    <t>246외 1</t>
    <phoneticPr fontId="5" type="noConversion"/>
  </si>
  <si>
    <t>공주시 관골1길 14</t>
    <phoneticPr fontId="5" type="noConversion"/>
  </si>
  <si>
    <t>오하우징건설</t>
    <phoneticPr fontId="5" type="noConversion"/>
  </si>
  <si>
    <t>495-83</t>
    <phoneticPr fontId="5" type="noConversion"/>
  </si>
  <si>
    <t>옥내20/옥외11</t>
    <phoneticPr fontId="5" type="noConversion"/>
  </si>
  <si>
    <t>공주시 신관동 삼환나우빌 105-501</t>
    <phoneticPr fontId="5" type="noConversion"/>
  </si>
  <si>
    <t>611-20외 1</t>
    <phoneticPr fontId="5" type="noConversion"/>
  </si>
  <si>
    <t>근생/문화</t>
    <phoneticPr fontId="5" type="noConversion"/>
  </si>
  <si>
    <t>옥외19</t>
    <phoneticPr fontId="5" type="noConversion"/>
  </si>
  <si>
    <t>공주시 국고개실16-1, A-2101</t>
    <phoneticPr fontId="5" type="noConversion"/>
  </si>
  <si>
    <t>김용길</t>
    <phoneticPr fontId="5" type="noConversion"/>
  </si>
  <si>
    <t>606-3외 1</t>
    <phoneticPr fontId="5" type="noConversion"/>
  </si>
  <si>
    <t>근생/판매</t>
    <phoneticPr fontId="5" type="noConversion"/>
  </si>
  <si>
    <t>서울시 마포구 합정동 91-15 더하우스3차 301호</t>
    <phoneticPr fontId="5" type="noConversion"/>
  </si>
  <si>
    <t>강연경</t>
    <phoneticPr fontId="5" type="noConversion"/>
  </si>
  <si>
    <t>601-5</t>
    <phoneticPr fontId="5" type="noConversion"/>
  </si>
  <si>
    <t>공주시 신관동 삼환나우빌 106-106</t>
    <phoneticPr fontId="5" type="noConversion"/>
  </si>
  <si>
    <t>이태영</t>
    <phoneticPr fontId="5" type="noConversion"/>
  </si>
  <si>
    <t>282-2</t>
    <phoneticPr fontId="5" type="noConversion"/>
  </si>
  <si>
    <t>공주시 우금티로 580 이편한세상 108-1302</t>
    <phoneticPr fontId="5" type="noConversion"/>
  </si>
  <si>
    <t>정영미</t>
    <phoneticPr fontId="5" type="noConversion"/>
  </si>
  <si>
    <t>223-41</t>
    <phoneticPr fontId="5" type="noConversion"/>
  </si>
  <si>
    <t>공주시 검상동 125-15</t>
    <phoneticPr fontId="5" type="noConversion"/>
  </si>
  <si>
    <t>테크노세미켐(주)</t>
    <phoneticPr fontId="5" type="noConversion"/>
  </si>
  <si>
    <t>290-1외 52</t>
    <phoneticPr fontId="5" type="noConversion"/>
  </si>
  <si>
    <t>옥외15(변경없음)</t>
    <phoneticPr fontId="5" type="noConversion"/>
  </si>
  <si>
    <t>공주시 신금2길 38-12</t>
    <phoneticPr fontId="5" type="noConversion"/>
  </si>
  <si>
    <t>대한예수교장로회주하나교회</t>
    <phoneticPr fontId="5" type="noConversion"/>
  </si>
  <si>
    <t>22-15외 3필지</t>
    <phoneticPr fontId="5" type="noConversion"/>
  </si>
  <si>
    <t>근생/업무</t>
    <phoneticPr fontId="5" type="noConversion"/>
  </si>
  <si>
    <t>옥내13/옥외3</t>
    <phoneticPr fontId="5" type="noConversion"/>
  </si>
  <si>
    <t>근생/판매/단독</t>
    <phoneticPr fontId="5" type="noConversion"/>
  </si>
  <si>
    <t>옥내1/옥외4</t>
    <phoneticPr fontId="5" type="noConversion"/>
  </si>
  <si>
    <t>공주시 의당면 청룡리 333-2</t>
    <phoneticPr fontId="5" type="noConversion"/>
  </si>
  <si>
    <t>223-45</t>
    <phoneticPr fontId="5" type="noConversion"/>
  </si>
  <si>
    <t>공주시 신관동 대아아이투빌 111-1101</t>
    <phoneticPr fontId="1" type="noConversion"/>
  </si>
  <si>
    <t>서재범</t>
    <phoneticPr fontId="1" type="noConversion"/>
  </si>
  <si>
    <t>656-4</t>
    <phoneticPr fontId="1" type="noConversion"/>
  </si>
  <si>
    <t>공공시설</t>
    <phoneticPr fontId="5" type="noConversion"/>
  </si>
  <si>
    <t>공주시 송선동 140-4</t>
    <phoneticPr fontId="1" type="noConversion"/>
  </si>
  <si>
    <t>임영남</t>
    <phoneticPr fontId="1" type="noConversion"/>
  </si>
  <si>
    <t>640-8</t>
    <phoneticPr fontId="1" type="noConversion"/>
  </si>
  <si>
    <t>다중주택</t>
    <phoneticPr fontId="1" type="noConversion"/>
  </si>
  <si>
    <t>640-15</t>
    <phoneticPr fontId="1" type="noConversion"/>
  </si>
  <si>
    <t>대전시 서구 내동 151 코오롱@ 5-501</t>
    <phoneticPr fontId="1" type="noConversion"/>
  </si>
  <si>
    <t>유순필</t>
    <phoneticPr fontId="1" type="noConversion"/>
  </si>
  <si>
    <t>230-4</t>
    <phoneticPr fontId="1" type="noConversion"/>
  </si>
  <si>
    <t>다가구</t>
    <phoneticPr fontId="1" type="noConversion"/>
  </si>
  <si>
    <t>옥내4/옥외6</t>
    <phoneticPr fontId="1" type="noConversion"/>
  </si>
  <si>
    <t>공주시 일신역길 5-1</t>
    <phoneticPr fontId="1" type="noConversion"/>
  </si>
  <si>
    <t>김성문</t>
    <phoneticPr fontId="1" type="noConversion"/>
  </si>
  <si>
    <t>230-7</t>
    <phoneticPr fontId="1" type="noConversion"/>
  </si>
  <si>
    <t>옥내10</t>
    <phoneticPr fontId="1" type="noConversion"/>
  </si>
  <si>
    <t>2014년</t>
    <phoneticPr fontId="1" type="noConversion"/>
  </si>
  <si>
    <t>천안시 서북구 불당동 대원칸타빌 614-401</t>
    <phoneticPr fontId="1" type="noConversion"/>
  </si>
  <si>
    <t>이병헌-A</t>
    <phoneticPr fontId="1" type="noConversion"/>
  </si>
  <si>
    <t>192-5외 3필지</t>
    <phoneticPr fontId="1" type="noConversion"/>
  </si>
  <si>
    <t>근생/다가구</t>
    <phoneticPr fontId="1" type="noConversion"/>
  </si>
  <si>
    <t>옥내6/옥외6/기계6</t>
    <phoneticPr fontId="1" type="noConversion"/>
  </si>
  <si>
    <t>㈜서이개발 최대일</t>
    <phoneticPr fontId="1" type="noConversion"/>
  </si>
  <si>
    <t>537-20</t>
    <phoneticPr fontId="1" type="noConversion"/>
  </si>
  <si>
    <t>옥내3/옥외5</t>
    <phoneticPr fontId="1" type="noConversion"/>
  </si>
  <si>
    <t>광주시 태봉로 50, 101-1304</t>
    <phoneticPr fontId="1" type="noConversion"/>
  </si>
  <si>
    <t>전현홍</t>
    <phoneticPr fontId="1" type="noConversion"/>
  </si>
  <si>
    <t>230-13, 223-60</t>
    <phoneticPr fontId="1" type="noConversion"/>
  </si>
  <si>
    <t>옥내4/옥외4</t>
    <phoneticPr fontId="1" type="noConversion"/>
  </si>
  <si>
    <t>공주시 옥룡동 금강@ 1-502</t>
    <phoneticPr fontId="1" type="noConversion"/>
  </si>
  <si>
    <t>양현미</t>
    <phoneticPr fontId="1" type="noConversion"/>
  </si>
  <si>
    <t>대전시 서구 복수동 870</t>
    <phoneticPr fontId="1" type="noConversion"/>
  </si>
  <si>
    <t>김경욱</t>
    <phoneticPr fontId="1" type="noConversion"/>
  </si>
  <si>
    <t>223-42</t>
    <phoneticPr fontId="1" type="noConversion"/>
  </si>
  <si>
    <t>옥내6/옥외2</t>
    <phoneticPr fontId="1" type="noConversion"/>
  </si>
  <si>
    <t>대전시 중구 삼부@ 410-114</t>
    <phoneticPr fontId="1" type="noConversion"/>
  </si>
  <si>
    <t>김갑성</t>
    <phoneticPr fontId="1" type="noConversion"/>
  </si>
  <si>
    <t>22-29</t>
    <phoneticPr fontId="1" type="noConversion"/>
  </si>
  <si>
    <t>옥외3</t>
    <phoneticPr fontId="1" type="noConversion"/>
  </si>
  <si>
    <t>공주시 의당면 수촌리 518-2</t>
    <phoneticPr fontId="1" type="noConversion"/>
  </si>
  <si>
    <t>유철희</t>
    <phoneticPr fontId="1" type="noConversion"/>
  </si>
  <si>
    <t>230-3외 1필지</t>
    <phoneticPr fontId="1" type="noConversion"/>
  </si>
  <si>
    <t>옥내1/옥외5</t>
    <phoneticPr fontId="1" type="noConversion"/>
  </si>
  <si>
    <t>230-8</t>
    <phoneticPr fontId="1" type="noConversion"/>
  </si>
  <si>
    <t>공주시 흑수골길 45-7, 501호</t>
    <phoneticPr fontId="1" type="noConversion"/>
  </si>
  <si>
    <t>조현숙</t>
    <phoneticPr fontId="1" type="noConversion"/>
  </si>
  <si>
    <t>595-14</t>
    <phoneticPr fontId="1" type="noConversion"/>
  </si>
  <si>
    <t>공주시 금학동 이편한세상@ 104-101</t>
    <phoneticPr fontId="1" type="noConversion"/>
  </si>
  <si>
    <t>조성주</t>
    <phoneticPr fontId="1" type="noConversion"/>
  </si>
  <si>
    <t>324-4</t>
    <phoneticPr fontId="1" type="noConversion"/>
  </si>
  <si>
    <t>서울시 강남구 도곡동 아카데미스위트 A-2103</t>
    <phoneticPr fontId="1" type="noConversion"/>
  </si>
  <si>
    <t>문윤정</t>
    <phoneticPr fontId="1" type="noConversion"/>
  </si>
  <si>
    <t>602-5</t>
    <phoneticPr fontId="1" type="noConversion"/>
  </si>
  <si>
    <t>공주시 신금2길 38-36, 201호</t>
    <phoneticPr fontId="1" type="noConversion"/>
  </si>
  <si>
    <t>이동우</t>
    <phoneticPr fontId="1" type="noConversion"/>
  </si>
  <si>
    <t>203-9</t>
    <phoneticPr fontId="1" type="noConversion"/>
  </si>
  <si>
    <t>단독주택</t>
    <phoneticPr fontId="1" type="noConversion"/>
  </si>
  <si>
    <t>공주시 반죽동 150-10</t>
    <phoneticPr fontId="1" type="noConversion"/>
  </si>
  <si>
    <t>문상연</t>
    <phoneticPr fontId="1" type="noConversion"/>
  </si>
  <si>
    <t>602-4</t>
    <phoneticPr fontId="1" type="noConversion"/>
  </si>
  <si>
    <t>공주시 옥룡동 49-7 진흥빌라 201호</t>
    <phoneticPr fontId="1" type="noConversion"/>
  </si>
  <si>
    <t>이진모</t>
    <phoneticPr fontId="1" type="noConversion"/>
  </si>
  <si>
    <t>588-11</t>
    <phoneticPr fontId="1" type="noConversion"/>
  </si>
  <si>
    <t>대전시 서구 갈마동 한준빌라 402</t>
    <phoneticPr fontId="1" type="noConversion"/>
  </si>
  <si>
    <t>이연경</t>
    <phoneticPr fontId="1" type="noConversion"/>
  </si>
  <si>
    <t>638-27</t>
    <phoneticPr fontId="1" type="noConversion"/>
  </si>
  <si>
    <t>638-29</t>
    <phoneticPr fontId="1" type="noConversion"/>
  </si>
  <si>
    <t>공주시 한적2길 41-40</t>
    <phoneticPr fontId="1" type="noConversion"/>
  </si>
  <si>
    <t>신경재</t>
    <phoneticPr fontId="1" type="noConversion"/>
  </si>
  <si>
    <t>298-12외 5필지</t>
    <phoneticPr fontId="1" type="noConversion"/>
  </si>
  <si>
    <t>옥외7</t>
    <phoneticPr fontId="1" type="noConversion"/>
  </si>
  <si>
    <t>서울시 강남구 도산대로92길 10, 103동1403호</t>
    <phoneticPr fontId="1" type="noConversion"/>
  </si>
  <si>
    <t>이병헌-B</t>
    <phoneticPr fontId="1" type="noConversion"/>
  </si>
  <si>
    <t>192-9외 3필지</t>
    <phoneticPr fontId="1" type="noConversion"/>
  </si>
  <si>
    <t>옥외10</t>
    <phoneticPr fontId="1" type="noConversion"/>
  </si>
  <si>
    <t>위락시설</t>
    <phoneticPr fontId="1" type="noConversion"/>
  </si>
  <si>
    <t>옥외6</t>
    <phoneticPr fontId="1" type="noConversion"/>
  </si>
  <si>
    <t>공주시 우금티로 580, 108-1302</t>
    <phoneticPr fontId="1" type="noConversion"/>
  </si>
  <si>
    <t>정영미</t>
    <phoneticPr fontId="1" type="noConversion"/>
  </si>
  <si>
    <t>223-39</t>
    <phoneticPr fontId="1" type="noConversion"/>
  </si>
  <si>
    <t>공주시 쌍신길 121</t>
    <phoneticPr fontId="1" type="noConversion"/>
  </si>
  <si>
    <t>강경희</t>
    <phoneticPr fontId="1" type="noConversion"/>
  </si>
  <si>
    <t>230-5</t>
    <phoneticPr fontId="1" type="noConversion"/>
  </si>
  <si>
    <t>대전시 서구 갈마동 300-4, 302호</t>
    <phoneticPr fontId="1" type="noConversion"/>
  </si>
  <si>
    <t>문미분</t>
    <phoneticPr fontId="1" type="noConversion"/>
  </si>
  <si>
    <t>223-38</t>
    <phoneticPr fontId="1" type="noConversion"/>
  </si>
  <si>
    <t>공주시 웅진로 201</t>
    <phoneticPr fontId="1" type="noConversion"/>
  </si>
  <si>
    <t>백제새마을금고</t>
    <phoneticPr fontId="1" type="noConversion"/>
  </si>
  <si>
    <t>201-2외 1</t>
    <phoneticPr fontId="1" type="noConversion"/>
  </si>
  <si>
    <t>업무/근생</t>
    <phoneticPr fontId="1" type="noConversion"/>
  </si>
  <si>
    <t>옥외12</t>
    <phoneticPr fontId="1" type="noConversion"/>
  </si>
  <si>
    <t>공주시 번영3로 52-4, 401호</t>
    <phoneticPr fontId="1" type="noConversion"/>
  </si>
  <si>
    <t>이미수</t>
    <phoneticPr fontId="1" type="noConversion"/>
  </si>
  <si>
    <t>223-32</t>
    <phoneticPr fontId="1" type="noConversion"/>
  </si>
  <si>
    <t>대전시 동구 가양동 653-1, 대주파크빌 104-1406</t>
    <phoneticPr fontId="1" type="noConversion"/>
  </si>
  <si>
    <t>박영옥</t>
    <phoneticPr fontId="1" type="noConversion"/>
  </si>
  <si>
    <t>223-37, -63</t>
    <phoneticPr fontId="1" type="noConversion"/>
  </si>
  <si>
    <t>공주시 신관동 현대@ 102-604</t>
    <phoneticPr fontId="1" type="noConversion"/>
  </si>
  <si>
    <t>신미자</t>
    <phoneticPr fontId="1" type="noConversion"/>
  </si>
  <si>
    <t>590-12</t>
    <phoneticPr fontId="1" type="noConversion"/>
  </si>
  <si>
    <t>223-36</t>
    <phoneticPr fontId="1" type="noConversion"/>
  </si>
  <si>
    <t>옥내2/옥외6</t>
    <phoneticPr fontId="1" type="noConversion"/>
  </si>
  <si>
    <t>공주시 신관동 현대@ 202-106</t>
    <phoneticPr fontId="1" type="noConversion"/>
  </si>
  <si>
    <t>심금순</t>
    <phoneticPr fontId="1" type="noConversion"/>
  </si>
  <si>
    <t>204-6외 1</t>
    <phoneticPr fontId="1" type="noConversion"/>
  </si>
  <si>
    <t>대전시 서구 코오롱@ 6-1006</t>
    <phoneticPr fontId="1" type="noConversion"/>
  </si>
  <si>
    <t>전성숙</t>
    <phoneticPr fontId="1" type="noConversion"/>
  </si>
  <si>
    <t>223-35, -56</t>
    <phoneticPr fontId="1" type="noConversion"/>
  </si>
  <si>
    <t>옥외5/옥내2</t>
    <phoneticPr fontId="1" type="noConversion"/>
  </si>
  <si>
    <t>공주시 신관동 605-15</t>
    <phoneticPr fontId="1" type="noConversion"/>
  </si>
  <si>
    <t>이순복</t>
    <phoneticPr fontId="1" type="noConversion"/>
  </si>
  <si>
    <t>454-36</t>
    <phoneticPr fontId="1" type="noConversion"/>
  </si>
  <si>
    <t>옥외1/옥내4</t>
    <phoneticPr fontId="1" type="noConversion"/>
  </si>
  <si>
    <t>공주시 탄천면 임천고개로 16</t>
    <phoneticPr fontId="1" type="noConversion"/>
  </si>
  <si>
    <t>김운영</t>
    <phoneticPr fontId="1" type="noConversion"/>
  </si>
  <si>
    <t>22-41</t>
    <phoneticPr fontId="1" type="noConversion"/>
  </si>
  <si>
    <t>공주시 신관동 관골2길 36, 604-607호</t>
    <phoneticPr fontId="1" type="noConversion"/>
  </si>
  <si>
    <t>전선애외 1명</t>
    <phoneticPr fontId="1" type="noConversion"/>
  </si>
  <si>
    <t>675-4</t>
    <phoneticPr fontId="1" type="noConversion"/>
  </si>
  <si>
    <t>공주시 신관동 679 삼환나우빌 106-403</t>
    <phoneticPr fontId="1" type="noConversion"/>
  </si>
  <si>
    <t>박해천</t>
    <phoneticPr fontId="1" type="noConversion"/>
  </si>
  <si>
    <t>223-46</t>
    <phoneticPr fontId="1" type="noConversion"/>
  </si>
  <si>
    <t>옥외5/옥내3</t>
    <phoneticPr fontId="1" type="noConversion"/>
  </si>
  <si>
    <t>청양군 목면 무술길 38</t>
    <phoneticPr fontId="1" type="noConversion"/>
  </si>
  <si>
    <t>박흥규</t>
    <phoneticPr fontId="1" type="noConversion"/>
  </si>
  <si>
    <t>223-40</t>
    <phoneticPr fontId="1" type="noConversion"/>
  </si>
  <si>
    <t>옥내8</t>
    <phoneticPr fontId="1" type="noConversion"/>
  </si>
  <si>
    <t>대전시 서구 내동 코오롱@ 6-106</t>
    <phoneticPr fontId="1" type="noConversion"/>
  </si>
  <si>
    <t>223-35</t>
    <phoneticPr fontId="1" type="noConversion"/>
  </si>
  <si>
    <t>옥외8</t>
    <phoneticPr fontId="1" type="noConversion"/>
  </si>
  <si>
    <t>공주시 산성동 185-45</t>
    <phoneticPr fontId="1" type="noConversion"/>
  </si>
  <si>
    <t>임인순</t>
    <phoneticPr fontId="1" type="noConversion"/>
  </si>
  <si>
    <t>248-27</t>
    <phoneticPr fontId="1" type="noConversion"/>
  </si>
  <si>
    <t>248-15</t>
    <phoneticPr fontId="1" type="noConversion"/>
  </si>
  <si>
    <t>공주시 우금티로 580, 107-1102(이편한세상)</t>
    <phoneticPr fontId="1" type="noConversion"/>
  </si>
  <si>
    <t>정종덕</t>
    <phoneticPr fontId="1" type="noConversion"/>
  </si>
  <si>
    <t>485-4외 3필지</t>
    <phoneticPr fontId="1" type="noConversion"/>
  </si>
  <si>
    <t>공주시 당간지주길 17-1(반죽동)</t>
    <phoneticPr fontId="1" type="noConversion"/>
  </si>
  <si>
    <t>장우현</t>
    <phoneticPr fontId="1" type="noConversion"/>
  </si>
  <si>
    <t>276-1외 1필지</t>
    <phoneticPr fontId="1" type="noConversion"/>
  </si>
  <si>
    <t>근린생활시설</t>
    <phoneticPr fontId="1" type="noConversion"/>
  </si>
  <si>
    <t>공주시 신관동 590-5</t>
    <phoneticPr fontId="1" type="noConversion"/>
  </si>
  <si>
    <t>박성규</t>
    <phoneticPr fontId="1" type="noConversion"/>
  </si>
  <si>
    <t>513-4</t>
    <phoneticPr fontId="1" type="noConversion"/>
  </si>
  <si>
    <t>공주시 금흥동 602 우남퍼스트빌 104-1701</t>
    <phoneticPr fontId="1" type="noConversion"/>
  </si>
  <si>
    <t>최순신</t>
    <phoneticPr fontId="1" type="noConversion"/>
  </si>
  <si>
    <t>265-15</t>
    <phoneticPr fontId="1" type="noConversion"/>
  </si>
  <si>
    <t>공주시 신금1길 13, 2층(신관동)</t>
    <phoneticPr fontId="1" type="noConversion"/>
  </si>
  <si>
    <t>영우개발㈜ 임현아</t>
    <phoneticPr fontId="1" type="noConversion"/>
  </si>
  <si>
    <t>537-44</t>
    <phoneticPr fontId="1" type="noConversion"/>
  </si>
  <si>
    <t>공주시 우금티로 580, 103동 602호</t>
    <phoneticPr fontId="1" type="noConversion"/>
  </si>
  <si>
    <t>채인선</t>
    <phoneticPr fontId="1" type="noConversion"/>
  </si>
  <si>
    <t>670-5</t>
    <phoneticPr fontId="1" type="noConversion"/>
  </si>
  <si>
    <t>공주시 번영1로 97-25</t>
    <phoneticPr fontId="1" type="noConversion"/>
  </si>
  <si>
    <t>김복순</t>
    <phoneticPr fontId="1" type="noConversion"/>
  </si>
  <si>
    <t>323-5</t>
    <phoneticPr fontId="1" type="noConversion"/>
  </si>
  <si>
    <t>공주시 신금1길 48, 407-1603</t>
    <phoneticPr fontId="1" type="noConversion"/>
  </si>
  <si>
    <t>신봉현</t>
    <phoneticPr fontId="1" type="noConversion"/>
  </si>
  <si>
    <t>185</t>
    <phoneticPr fontId="1" type="noConversion"/>
  </si>
  <si>
    <t>공주시 우체국길 11</t>
    <phoneticPr fontId="1" type="noConversion"/>
  </si>
  <si>
    <t>문형권</t>
    <phoneticPr fontId="1" type="noConversion"/>
  </si>
  <si>
    <t>590-15외 1필지</t>
    <phoneticPr fontId="1" type="noConversion"/>
  </si>
  <si>
    <t>공주시 공주대학로 95(신관동)</t>
    <phoneticPr fontId="1" type="noConversion"/>
  </si>
  <si>
    <t>최창은</t>
    <phoneticPr fontId="1" type="noConversion"/>
  </si>
  <si>
    <t>223-21</t>
    <phoneticPr fontId="1" type="noConversion"/>
  </si>
  <si>
    <t>단독(다중)</t>
    <phoneticPr fontId="1" type="noConversion"/>
  </si>
  <si>
    <t>공주시 신금2길 17, 105호(신관동)</t>
    <phoneticPr fontId="1" type="noConversion"/>
  </si>
  <si>
    <t>재성건설㈜</t>
    <phoneticPr fontId="1" type="noConversion"/>
  </si>
  <si>
    <t>22-1</t>
    <phoneticPr fontId="1" type="noConversion"/>
  </si>
  <si>
    <t>옥내2</t>
    <phoneticPr fontId="1" type="noConversion"/>
  </si>
  <si>
    <t>공주시 신관동 번영1로 대아아이투빌 113-1503</t>
    <phoneticPr fontId="1" type="noConversion"/>
  </si>
  <si>
    <t>최동현</t>
    <phoneticPr fontId="1" type="noConversion"/>
  </si>
  <si>
    <t>675-3</t>
    <phoneticPr fontId="1" type="noConversion"/>
  </si>
  <si>
    <t>근생/단독</t>
    <phoneticPr fontId="1" type="noConversion"/>
  </si>
  <si>
    <t>공주시 신금2길 36-1(신관동)</t>
    <phoneticPr fontId="1" type="noConversion"/>
  </si>
  <si>
    <t>윤석분</t>
    <phoneticPr fontId="1" type="noConversion"/>
  </si>
  <si>
    <t>361-10외 2필지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</si>
</sst>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1" formatCode="_-* #,##0_-;\-* #,##0_-;_-* &quot;-&quot;_-;_-@_-"/>
    <numFmt numFmtId="176" formatCode="#,##0_);[Red]\(#,##0\)"/>
    <numFmt numFmtId="177" formatCode="#,##0_ "/>
    <numFmt numFmtId="178" formatCode="##&quot;개소&quot;"/>
    <numFmt numFmtId="180" formatCode="#,##0.0_);[Red]\(#,##0.0\)"/>
  </numFmts>
  <fonts count="2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sz val="8"/>
      <name val="돋움"/>
      <family val="3"/>
      <charset val="129"/>
    </font>
    <font>
      <sz val="11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color rgb="FFFF0000"/>
      <name val="맑은 고딕"/>
      <family val="3"/>
      <charset val="129"/>
      <scheme val="minor"/>
    </font>
    <font>
      <b/>
      <sz val="10"/>
      <color rgb="FF0070C0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inor"/>
    </font>
    <font>
      <sz val="10"/>
      <color rgb="FF0070C0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24"/>
      <name val="맑은 고딕"/>
      <family val="3"/>
      <charset val="129"/>
      <scheme val="minor"/>
    </font>
    <font>
      <sz val="24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rgb="FF002060"/>
      <name val="맑은 고딕"/>
      <family val="3"/>
      <charset val="129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9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/>
    <xf numFmtId="0" fontId="17" fillId="0" borderId="0">
      <alignment vertical="center"/>
    </xf>
    <xf numFmtId="41" fontId="18" fillId="0" borderId="0" applyFont="0" applyFill="0" applyBorder="0" applyAlignment="0" applyProtection="0">
      <alignment vertical="center"/>
    </xf>
  </cellStyleXfs>
  <cellXfs count="178">
    <xf numFmtId="0" fontId="0" fillId="0" borderId="0" xfId="0">
      <alignment vertical="center"/>
    </xf>
    <xf numFmtId="0" fontId="9" fillId="0" borderId="0" xfId="0" applyFont="1" applyBorder="1" applyAlignment="1">
      <alignment vertical="center" shrinkToFit="1"/>
    </xf>
    <xf numFmtId="0" fontId="7" fillId="5" borderId="1" xfId="0" applyFont="1" applyFill="1" applyBorder="1" applyAlignment="1">
      <alignment horizontal="center" vertical="center" shrinkToFit="1"/>
    </xf>
    <xf numFmtId="49" fontId="7" fillId="5" borderId="1" xfId="0" applyNumberFormat="1" applyFont="1" applyFill="1" applyBorder="1" applyAlignment="1">
      <alignment horizontal="center" vertical="center" shrinkToFit="1"/>
    </xf>
    <xf numFmtId="176" fontId="7" fillId="5" borderId="1" xfId="0" applyNumberFormat="1" applyFont="1" applyFill="1" applyBorder="1" applyAlignment="1">
      <alignment horizontal="center" vertical="center" shrinkToFit="1"/>
    </xf>
    <xf numFmtId="0" fontId="7" fillId="5" borderId="0" xfId="0" applyFont="1" applyFill="1" applyBorder="1" applyAlignment="1">
      <alignment horizontal="center" vertical="center" shrinkToFit="1"/>
    </xf>
    <xf numFmtId="0" fontId="7" fillId="4" borderId="1" xfId="0" applyFont="1" applyFill="1" applyBorder="1" applyAlignment="1">
      <alignment horizontal="center" vertical="center" shrinkToFit="1"/>
    </xf>
    <xf numFmtId="178" fontId="7" fillId="4" borderId="1" xfId="0" applyNumberFormat="1" applyFont="1" applyFill="1" applyBorder="1" applyAlignment="1">
      <alignment horizontal="center" vertical="center" shrinkToFit="1"/>
    </xf>
    <xf numFmtId="176" fontId="7" fillId="4" borderId="1" xfId="0" applyNumberFormat="1" applyFont="1" applyFill="1" applyBorder="1" applyAlignment="1">
      <alignment horizontal="right" vertical="center" shrinkToFit="1"/>
    </xf>
    <xf numFmtId="0" fontId="7" fillId="4" borderId="0" xfId="0" applyFont="1" applyFill="1" applyBorder="1" applyAlignment="1">
      <alignment horizontal="center" vertical="center" shrinkToFit="1"/>
    </xf>
    <xf numFmtId="0" fontId="7" fillId="3" borderId="1" xfId="0" applyFont="1" applyFill="1" applyBorder="1" applyAlignment="1">
      <alignment horizontal="center" vertical="center" shrinkToFit="1"/>
    </xf>
    <xf numFmtId="178" fontId="7" fillId="3" borderId="1" xfId="0" applyNumberFormat="1" applyFont="1" applyFill="1" applyBorder="1" applyAlignment="1">
      <alignment horizontal="center" vertical="center" shrinkToFit="1"/>
    </xf>
    <xf numFmtId="49" fontId="7" fillId="3" borderId="1" xfId="0" applyNumberFormat="1" applyFont="1" applyFill="1" applyBorder="1" applyAlignment="1">
      <alignment horizontal="left" vertical="center" shrinkToFit="1"/>
    </xf>
    <xf numFmtId="176" fontId="7" fillId="3" borderId="1" xfId="0" applyNumberFormat="1" applyFont="1" applyFill="1" applyBorder="1" applyAlignment="1">
      <alignment horizontal="right" vertical="center" shrinkToFit="1"/>
    </xf>
    <xf numFmtId="0" fontId="7" fillId="3" borderId="0" xfId="0" applyFont="1" applyFill="1" applyBorder="1" applyAlignment="1">
      <alignment horizontal="center" vertical="center" shrinkToFit="1"/>
    </xf>
    <xf numFmtId="0" fontId="10" fillId="3" borderId="1" xfId="0" applyFont="1" applyFill="1" applyBorder="1" applyAlignment="1">
      <alignment horizontal="center" vertical="center" shrinkToFit="1"/>
    </xf>
    <xf numFmtId="178" fontId="10" fillId="3" borderId="1" xfId="0" applyNumberFormat="1" applyFont="1" applyFill="1" applyBorder="1" applyAlignment="1">
      <alignment horizontal="center" vertical="center" shrinkToFit="1"/>
    </xf>
    <xf numFmtId="176" fontId="10" fillId="3" borderId="1" xfId="0" applyNumberFormat="1" applyFont="1" applyFill="1" applyBorder="1" applyAlignment="1">
      <alignment horizontal="right" vertical="center" shrinkToFit="1"/>
    </xf>
    <xf numFmtId="0" fontId="10" fillId="3" borderId="0" xfId="0" applyFont="1" applyFill="1" applyBorder="1" applyAlignment="1">
      <alignment horizontal="center" vertical="center" shrinkToFit="1"/>
    </xf>
    <xf numFmtId="0" fontId="11" fillId="0" borderId="1" xfId="0" applyFont="1" applyFill="1" applyBorder="1" applyAlignment="1">
      <alignment horizontal="center" vertical="center" shrinkToFit="1"/>
    </xf>
    <xf numFmtId="178" fontId="11" fillId="0" borderId="1" xfId="0" applyNumberFormat="1" applyFont="1" applyFill="1" applyBorder="1" applyAlignment="1">
      <alignment horizontal="center" vertical="center" shrinkToFit="1"/>
    </xf>
    <xf numFmtId="176" fontId="11" fillId="0" borderId="1" xfId="0" applyNumberFormat="1" applyFont="1" applyFill="1" applyBorder="1" applyAlignment="1">
      <alignment horizontal="right" vertical="center" shrinkToFit="1"/>
    </xf>
    <xf numFmtId="0" fontId="11" fillId="0" borderId="0" xfId="0" applyFont="1" applyFill="1" applyBorder="1" applyAlignment="1">
      <alignment horizontal="center" vertical="center" shrinkToFit="1"/>
    </xf>
    <xf numFmtId="176" fontId="7" fillId="3" borderId="1" xfId="0" applyNumberFormat="1" applyFont="1" applyFill="1" applyBorder="1" applyAlignment="1">
      <alignment horizontal="center" vertical="center" shrinkToFit="1"/>
    </xf>
    <xf numFmtId="0" fontId="9" fillId="3" borderId="0" xfId="0" applyFont="1" applyFill="1" applyBorder="1" applyAlignment="1">
      <alignment horizontal="center" vertical="center" shrinkToFit="1"/>
    </xf>
    <xf numFmtId="0" fontId="9" fillId="5" borderId="1" xfId="0" applyFont="1" applyFill="1" applyBorder="1" applyAlignment="1">
      <alignment horizontal="center" vertical="center" shrinkToFit="1"/>
    </xf>
    <xf numFmtId="178" fontId="9" fillId="5" borderId="1" xfId="0" applyNumberFormat="1" applyFont="1" applyFill="1" applyBorder="1" applyAlignment="1">
      <alignment horizontal="center" vertical="center" shrinkToFit="1"/>
    </xf>
    <xf numFmtId="49" fontId="9" fillId="5" borderId="1" xfId="0" applyNumberFormat="1" applyFont="1" applyFill="1" applyBorder="1" applyAlignment="1">
      <alignment horizontal="left" vertical="center" shrinkToFit="1"/>
    </xf>
    <xf numFmtId="176" fontId="9" fillId="5" borderId="1" xfId="0" applyNumberFormat="1" applyFont="1" applyFill="1" applyBorder="1" applyAlignment="1">
      <alignment horizontal="center" vertical="center" shrinkToFit="1"/>
    </xf>
    <xf numFmtId="176" fontId="9" fillId="5" borderId="1" xfId="0" applyNumberFormat="1" applyFont="1" applyFill="1" applyBorder="1" applyAlignment="1">
      <alignment horizontal="right" vertical="center" shrinkToFit="1"/>
    </xf>
    <xf numFmtId="0" fontId="9" fillId="5" borderId="0" xfId="0" applyFont="1" applyFill="1" applyBorder="1" applyAlignment="1">
      <alignment vertical="center" shrinkToFit="1"/>
    </xf>
    <xf numFmtId="0" fontId="12" fillId="0" borderId="1" xfId="0" applyFont="1" applyFill="1" applyBorder="1" applyAlignment="1">
      <alignment horizontal="center" vertical="center" shrinkToFit="1"/>
    </xf>
    <xf numFmtId="0" fontId="12" fillId="0" borderId="1" xfId="0" applyFont="1" applyBorder="1" applyAlignment="1">
      <alignment horizontal="center" vertical="center" shrinkToFit="1"/>
    </xf>
    <xf numFmtId="0" fontId="12" fillId="0" borderId="1" xfId="0" applyFont="1" applyBorder="1" applyAlignment="1">
      <alignment vertical="center" shrinkToFit="1"/>
    </xf>
    <xf numFmtId="49" fontId="12" fillId="0" borderId="1" xfId="0" applyNumberFormat="1" applyFont="1" applyBorder="1" applyAlignment="1">
      <alignment horizontal="left" vertical="center" shrinkToFit="1"/>
    </xf>
    <xf numFmtId="176" fontId="12" fillId="0" borderId="1" xfId="0" applyNumberFormat="1" applyFont="1" applyBorder="1" applyAlignment="1">
      <alignment horizontal="center" vertical="center" shrinkToFit="1"/>
    </xf>
    <xf numFmtId="176" fontId="12" fillId="0" borderId="1" xfId="0" applyNumberFormat="1" applyFont="1" applyBorder="1" applyAlignment="1">
      <alignment horizontal="right" vertical="center" shrinkToFit="1"/>
    </xf>
    <xf numFmtId="0" fontId="12" fillId="0" borderId="0" xfId="0" applyFont="1" applyBorder="1" applyAlignment="1">
      <alignment vertical="center" shrinkToFit="1"/>
    </xf>
    <xf numFmtId="0" fontId="9" fillId="0" borderId="1" xfId="0" applyFont="1" applyFill="1" applyBorder="1" applyAlignment="1">
      <alignment horizontal="center" vertical="center" shrinkToFit="1"/>
    </xf>
    <xf numFmtId="0" fontId="9" fillId="0" borderId="1" xfId="0" applyFont="1" applyBorder="1" applyAlignment="1">
      <alignment horizontal="center" vertical="center" shrinkToFit="1"/>
    </xf>
    <xf numFmtId="0" fontId="9" fillId="0" borderId="1" xfId="0" applyFont="1" applyBorder="1" applyAlignment="1">
      <alignment vertical="center" shrinkToFit="1"/>
    </xf>
    <xf numFmtId="49" fontId="9" fillId="0" borderId="1" xfId="0" applyNumberFormat="1" applyFont="1" applyBorder="1" applyAlignment="1">
      <alignment horizontal="left" vertical="center" shrinkToFit="1"/>
    </xf>
    <xf numFmtId="176" fontId="9" fillId="0" borderId="1" xfId="0" applyNumberFormat="1" applyFont="1" applyBorder="1" applyAlignment="1">
      <alignment horizontal="center" vertical="center" shrinkToFit="1"/>
    </xf>
    <xf numFmtId="176" fontId="9" fillId="0" borderId="1" xfId="0" applyNumberFormat="1" applyFont="1" applyBorder="1" applyAlignment="1">
      <alignment horizontal="right" vertical="center" shrinkToFit="1"/>
    </xf>
    <xf numFmtId="0" fontId="8" fillId="0" borderId="1" xfId="0" applyFont="1" applyFill="1" applyBorder="1" applyAlignment="1">
      <alignment horizontal="center" vertical="center" shrinkToFit="1"/>
    </xf>
    <xf numFmtId="0" fontId="9" fillId="0" borderId="1" xfId="0" applyFont="1" applyFill="1" applyBorder="1" applyAlignment="1">
      <alignment vertical="center" shrinkToFit="1"/>
    </xf>
    <xf numFmtId="49" fontId="9" fillId="0" borderId="1" xfId="0" applyNumberFormat="1" applyFont="1" applyFill="1" applyBorder="1" applyAlignment="1">
      <alignment horizontal="left" vertical="center" shrinkToFit="1"/>
    </xf>
    <xf numFmtId="176" fontId="9" fillId="0" borderId="1" xfId="0" applyNumberFormat="1" applyFont="1" applyFill="1" applyBorder="1" applyAlignment="1">
      <alignment horizontal="center" vertical="center" shrinkToFit="1"/>
    </xf>
    <xf numFmtId="176" fontId="9" fillId="0" borderId="1" xfId="0" applyNumberFormat="1" applyFont="1" applyFill="1" applyBorder="1" applyAlignment="1">
      <alignment horizontal="right" vertical="center" shrinkToFit="1"/>
    </xf>
    <xf numFmtId="0" fontId="9" fillId="0" borderId="0" xfId="0" applyFont="1" applyFill="1" applyBorder="1" applyAlignment="1">
      <alignment vertical="center" shrinkToFit="1"/>
    </xf>
    <xf numFmtId="0" fontId="13" fillId="0" borderId="1" xfId="0" applyFont="1" applyFill="1" applyBorder="1" applyAlignment="1">
      <alignment horizontal="center" vertical="center" shrinkToFit="1"/>
    </xf>
    <xf numFmtId="0" fontId="13" fillId="0" borderId="1" xfId="0" applyFont="1" applyFill="1" applyBorder="1" applyAlignment="1">
      <alignment vertical="center" shrinkToFit="1"/>
    </xf>
    <xf numFmtId="49" fontId="13" fillId="0" borderId="1" xfId="0" applyNumberFormat="1" applyFont="1" applyFill="1" applyBorder="1" applyAlignment="1">
      <alignment horizontal="left" vertical="center" shrinkToFit="1"/>
    </xf>
    <xf numFmtId="176" fontId="13" fillId="0" borderId="1" xfId="0" applyNumberFormat="1" applyFont="1" applyFill="1" applyBorder="1" applyAlignment="1">
      <alignment horizontal="center" vertical="center" shrinkToFit="1"/>
    </xf>
    <xf numFmtId="176" fontId="13" fillId="0" borderId="1" xfId="0" applyNumberFormat="1" applyFont="1" applyFill="1" applyBorder="1" applyAlignment="1">
      <alignment horizontal="right" vertical="center" shrinkToFit="1"/>
    </xf>
    <xf numFmtId="0" fontId="13" fillId="0" borderId="0" xfId="0" applyFont="1" applyFill="1" applyBorder="1" applyAlignment="1">
      <alignment vertical="center" shrinkToFit="1"/>
    </xf>
    <xf numFmtId="0" fontId="12" fillId="0" borderId="1" xfId="0" applyFont="1" applyFill="1" applyBorder="1" applyAlignment="1">
      <alignment vertical="center" shrinkToFit="1"/>
    </xf>
    <xf numFmtId="49" fontId="12" fillId="0" borderId="1" xfId="0" applyNumberFormat="1" applyFont="1" applyFill="1" applyBorder="1" applyAlignment="1">
      <alignment horizontal="left" vertical="center" shrinkToFit="1"/>
    </xf>
    <xf numFmtId="176" fontId="12" fillId="0" borderId="1" xfId="0" applyNumberFormat="1" applyFont="1" applyFill="1" applyBorder="1" applyAlignment="1">
      <alignment horizontal="center" vertical="center" shrinkToFit="1"/>
    </xf>
    <xf numFmtId="176" fontId="12" fillId="0" borderId="1" xfId="0" applyNumberFormat="1" applyFont="1" applyFill="1" applyBorder="1" applyAlignment="1">
      <alignment horizontal="right" vertical="center" shrinkToFit="1"/>
    </xf>
    <xf numFmtId="0" fontId="12" fillId="0" borderId="0" xfId="0" applyFont="1" applyFill="1" applyBorder="1" applyAlignment="1">
      <alignment vertical="center" shrinkToFit="1"/>
    </xf>
    <xf numFmtId="0" fontId="9" fillId="5" borderId="1" xfId="0" applyFont="1" applyFill="1" applyBorder="1" applyAlignment="1">
      <alignment vertical="center" shrinkToFit="1"/>
    </xf>
    <xf numFmtId="0" fontId="9" fillId="0" borderId="0" xfId="0" applyFont="1" applyFill="1" applyBorder="1" applyAlignment="1">
      <alignment horizontal="center" vertical="center" shrinkToFit="1"/>
    </xf>
    <xf numFmtId="0" fontId="9" fillId="0" borderId="0" xfId="0" applyFont="1" applyBorder="1" applyAlignment="1">
      <alignment horizontal="center" vertical="center" shrinkToFit="1"/>
    </xf>
    <xf numFmtId="49" fontId="9" fillId="0" borderId="0" xfId="0" applyNumberFormat="1" applyFont="1" applyBorder="1" applyAlignment="1">
      <alignment horizontal="left" vertical="center" shrinkToFit="1"/>
    </xf>
    <xf numFmtId="176" fontId="9" fillId="0" borderId="0" xfId="0" applyNumberFormat="1" applyFont="1" applyBorder="1" applyAlignment="1">
      <alignment horizontal="center" vertical="center" shrinkToFit="1"/>
    </xf>
    <xf numFmtId="176" fontId="9" fillId="0" borderId="0" xfId="0" applyNumberFormat="1" applyFont="1" applyBorder="1" applyAlignment="1">
      <alignment horizontal="right" vertical="center" shrinkToFit="1"/>
    </xf>
    <xf numFmtId="0" fontId="14" fillId="0" borderId="1" xfId="0" applyFont="1" applyFill="1" applyBorder="1" applyAlignment="1">
      <alignment horizontal="center" vertical="center" shrinkToFit="1"/>
    </xf>
    <xf numFmtId="0" fontId="14" fillId="0" borderId="2" xfId="0" applyFont="1" applyFill="1" applyBorder="1" applyAlignment="1">
      <alignment horizontal="center" vertical="center" shrinkToFit="1"/>
    </xf>
    <xf numFmtId="0" fontId="9" fillId="0" borderId="0" xfId="0" applyFont="1" applyFill="1" applyAlignment="1">
      <alignment vertical="center" shrinkToFit="1"/>
    </xf>
    <xf numFmtId="178" fontId="14" fillId="0" borderId="1" xfId="0" applyNumberFormat="1" applyFont="1" applyFill="1" applyBorder="1" applyAlignment="1">
      <alignment horizontal="center" vertical="center" shrinkToFit="1"/>
    </xf>
    <xf numFmtId="177" fontId="14" fillId="0" borderId="1" xfId="0" applyNumberFormat="1" applyFont="1" applyFill="1" applyBorder="1" applyAlignment="1">
      <alignment horizontal="center" vertical="center" shrinkToFit="1"/>
    </xf>
    <xf numFmtId="0" fontId="8" fillId="0" borderId="2" xfId="0" applyFont="1" applyFill="1" applyBorder="1" applyAlignment="1">
      <alignment horizontal="center" vertical="center" shrinkToFit="1"/>
    </xf>
    <xf numFmtId="176" fontId="8" fillId="0" borderId="1" xfId="0" applyNumberFormat="1" applyFont="1" applyFill="1" applyBorder="1" applyAlignment="1">
      <alignment horizontal="center" vertical="center" shrinkToFit="1"/>
    </xf>
    <xf numFmtId="0" fontId="8" fillId="0" borderId="6" xfId="0" applyFont="1" applyFill="1" applyBorder="1" applyAlignment="1">
      <alignment horizontal="center" vertical="center" shrinkToFit="1"/>
    </xf>
    <xf numFmtId="0" fontId="14" fillId="2" borderId="1" xfId="0" applyFont="1" applyFill="1" applyBorder="1" applyAlignment="1">
      <alignment horizontal="center" vertical="center" shrinkToFit="1"/>
    </xf>
    <xf numFmtId="0" fontId="8" fillId="0" borderId="1" xfId="0" applyFont="1" applyFill="1" applyBorder="1" applyAlignment="1">
      <alignment horizontal="center" vertical="center" shrinkToFit="1"/>
    </xf>
    <xf numFmtId="0" fontId="8" fillId="0" borderId="1" xfId="0" applyFont="1" applyFill="1" applyBorder="1" applyAlignment="1">
      <alignment horizontal="left" vertical="center" shrinkToFit="1"/>
    </xf>
    <xf numFmtId="0" fontId="14" fillId="2" borderId="2" xfId="0" applyFont="1" applyFill="1" applyBorder="1" applyAlignment="1">
      <alignment horizontal="center" vertical="center" shrinkToFit="1"/>
    </xf>
    <xf numFmtId="0" fontId="8" fillId="0" borderId="0" xfId="0" applyFont="1" applyFill="1" applyAlignment="1">
      <alignment vertical="center" shrinkToFit="1"/>
    </xf>
    <xf numFmtId="0" fontId="9" fillId="0" borderId="1" xfId="0" applyFont="1" applyFill="1" applyBorder="1" applyAlignment="1">
      <alignment horizontal="center" vertical="center" wrapText="1" shrinkToFit="1"/>
    </xf>
    <xf numFmtId="176" fontId="10" fillId="3" borderId="1" xfId="0" applyNumberFormat="1" applyFont="1" applyFill="1" applyBorder="1" applyAlignment="1">
      <alignment horizontal="center" vertical="center" shrinkToFit="1"/>
    </xf>
    <xf numFmtId="0" fontId="13" fillId="0" borderId="1" xfId="0" applyFont="1" applyFill="1" applyBorder="1" applyAlignment="1">
      <alignment horizontal="center" vertical="center" wrapText="1" shrinkToFit="1"/>
    </xf>
    <xf numFmtId="49" fontId="7" fillId="4" borderId="1" xfId="0" applyNumberFormat="1" applyFont="1" applyFill="1" applyBorder="1" applyAlignment="1">
      <alignment horizontal="center" vertical="center" shrinkToFit="1"/>
    </xf>
    <xf numFmtId="49" fontId="7" fillId="3" borderId="1" xfId="0" applyNumberFormat="1" applyFont="1" applyFill="1" applyBorder="1" applyAlignment="1">
      <alignment horizontal="center" vertical="center" shrinkToFit="1"/>
    </xf>
    <xf numFmtId="49" fontId="10" fillId="3" borderId="1" xfId="0" applyNumberFormat="1" applyFont="1" applyFill="1" applyBorder="1" applyAlignment="1">
      <alignment horizontal="center" vertical="center" shrinkToFit="1"/>
    </xf>
    <xf numFmtId="49" fontId="11" fillId="0" borderId="1" xfId="0" applyNumberFormat="1" applyFont="1" applyFill="1" applyBorder="1" applyAlignment="1">
      <alignment horizontal="center" vertical="center" shrinkToFit="1"/>
    </xf>
    <xf numFmtId="0" fontId="8" fillId="2" borderId="1" xfId="0" applyFont="1" applyFill="1" applyBorder="1" applyAlignment="1">
      <alignment horizontal="center" vertical="center" shrinkToFit="1"/>
    </xf>
    <xf numFmtId="0" fontId="8" fillId="0" borderId="1" xfId="0" applyFont="1" applyFill="1" applyBorder="1" applyAlignment="1">
      <alignment vertical="center" shrinkToFit="1"/>
    </xf>
    <xf numFmtId="49" fontId="8" fillId="0" borderId="1" xfId="0" applyNumberFormat="1" applyFont="1" applyFill="1" applyBorder="1" applyAlignment="1">
      <alignment horizontal="left" vertical="center" shrinkToFit="1"/>
    </xf>
    <xf numFmtId="176" fontId="8" fillId="0" borderId="1" xfId="0" applyNumberFormat="1" applyFont="1" applyFill="1" applyBorder="1" applyAlignment="1">
      <alignment horizontal="right" vertical="center" shrinkToFit="1"/>
    </xf>
    <xf numFmtId="0" fontId="9" fillId="0" borderId="1" xfId="0" applyFont="1" applyFill="1" applyBorder="1" applyAlignment="1">
      <alignment horizontal="left" vertical="center" shrinkToFit="1"/>
    </xf>
    <xf numFmtId="41" fontId="9" fillId="0" borderId="1" xfId="3" applyFont="1" applyFill="1" applyBorder="1" applyAlignment="1">
      <alignment horizontal="right" vertical="center" shrinkToFit="1"/>
    </xf>
    <xf numFmtId="41" fontId="9" fillId="0" borderId="1" xfId="3" applyFont="1" applyFill="1" applyBorder="1" applyAlignment="1">
      <alignment vertical="center" shrinkToFit="1"/>
    </xf>
    <xf numFmtId="0" fontId="9" fillId="0" borderId="0" xfId="0" applyFont="1">
      <alignment vertical="center"/>
    </xf>
    <xf numFmtId="0" fontId="8" fillId="0" borderId="1" xfId="0" applyFont="1" applyFill="1" applyBorder="1" applyAlignment="1">
      <alignment horizontal="center" vertical="center"/>
    </xf>
    <xf numFmtId="49" fontId="8" fillId="6" borderId="1" xfId="0" applyNumberFormat="1" applyFont="1" applyFill="1" applyBorder="1" applyAlignment="1">
      <alignment horizontal="center" vertical="center" shrinkToFit="1"/>
    </xf>
    <xf numFmtId="180" fontId="8" fillId="6" borderId="1" xfId="0" applyNumberFormat="1" applyFont="1" applyFill="1" applyBorder="1" applyAlignment="1">
      <alignment horizontal="center" vertical="center" wrapText="1" shrinkToFit="1"/>
    </xf>
    <xf numFmtId="177" fontId="8" fillId="6" borderId="1" xfId="0" applyNumberFormat="1" applyFont="1" applyFill="1" applyBorder="1" applyAlignment="1">
      <alignment horizontal="center" vertical="center" shrinkToFit="1"/>
    </xf>
    <xf numFmtId="0" fontId="14" fillId="2" borderId="1" xfId="0" applyFont="1" applyFill="1" applyBorder="1" applyAlignment="1">
      <alignment horizontal="center" vertical="center"/>
    </xf>
    <xf numFmtId="49" fontId="14" fillId="2" borderId="1" xfId="0" applyNumberFormat="1" applyFont="1" applyFill="1" applyBorder="1" applyAlignment="1">
      <alignment horizontal="left" vertical="center" shrinkToFit="1"/>
    </xf>
    <xf numFmtId="180" fontId="14" fillId="2" borderId="1" xfId="3" applyNumberFormat="1" applyFont="1" applyFill="1" applyBorder="1" applyAlignment="1">
      <alignment horizontal="right" vertical="center" shrinkToFit="1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left" vertical="center" shrinkToFit="1"/>
    </xf>
    <xf numFmtId="0" fontId="8" fillId="0" borderId="1" xfId="0" applyFont="1" applyBorder="1" applyAlignment="1">
      <alignment horizontal="center" vertical="center" shrinkToFit="1"/>
    </xf>
    <xf numFmtId="49" fontId="8" fillId="0" borderId="1" xfId="0" applyNumberFormat="1" applyFont="1" applyBorder="1" applyAlignment="1">
      <alignment horizontal="left" vertical="center" shrinkToFit="1"/>
    </xf>
    <xf numFmtId="180" fontId="8" fillId="0" borderId="1" xfId="0" applyNumberFormat="1" applyFont="1" applyBorder="1" applyAlignment="1">
      <alignment horizontal="right" vertical="center" shrinkToFit="1"/>
    </xf>
    <xf numFmtId="0" fontId="8" fillId="7" borderId="1" xfId="0" applyFont="1" applyFill="1" applyBorder="1" applyAlignment="1">
      <alignment horizontal="center" vertical="center"/>
    </xf>
    <xf numFmtId="0" fontId="8" fillId="7" borderId="1" xfId="0" applyFont="1" applyFill="1" applyBorder="1" applyAlignment="1">
      <alignment horizontal="left" vertical="center" shrinkToFit="1"/>
    </xf>
    <xf numFmtId="0" fontId="8" fillId="7" borderId="1" xfId="0" applyFont="1" applyFill="1" applyBorder="1" applyAlignment="1">
      <alignment horizontal="center" vertical="center" shrinkToFit="1"/>
    </xf>
    <xf numFmtId="49" fontId="8" fillId="7" borderId="1" xfId="0" applyNumberFormat="1" applyFont="1" applyFill="1" applyBorder="1" applyAlignment="1">
      <alignment horizontal="left" vertical="center" shrinkToFit="1"/>
    </xf>
    <xf numFmtId="180" fontId="8" fillId="7" borderId="1" xfId="0" applyNumberFormat="1" applyFont="1" applyFill="1" applyBorder="1" applyAlignment="1">
      <alignment horizontal="right" vertical="center" shrinkToFit="1"/>
    </xf>
    <xf numFmtId="180" fontId="8" fillId="0" borderId="1" xfId="0" applyNumberFormat="1" applyFont="1" applyFill="1" applyBorder="1" applyAlignment="1">
      <alignment horizontal="right" vertical="center" shrinkToFit="1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176" fontId="8" fillId="6" borderId="1" xfId="0" applyNumberFormat="1" applyFont="1" applyFill="1" applyBorder="1" applyAlignment="1">
      <alignment horizontal="center" vertical="center" wrapText="1"/>
    </xf>
    <xf numFmtId="176" fontId="14" fillId="2" borderId="1" xfId="3" applyNumberFormat="1" applyFont="1" applyFill="1" applyBorder="1" applyAlignment="1">
      <alignment horizontal="right" vertical="center" wrapText="1"/>
    </xf>
    <xf numFmtId="176" fontId="8" fillId="0" borderId="1" xfId="0" applyNumberFormat="1" applyFont="1" applyBorder="1" applyAlignment="1">
      <alignment horizontal="right" vertical="center"/>
    </xf>
    <xf numFmtId="176" fontId="8" fillId="7" borderId="1" xfId="0" applyNumberFormat="1" applyFont="1" applyFill="1" applyBorder="1" applyAlignment="1">
      <alignment horizontal="right" vertical="center"/>
    </xf>
    <xf numFmtId="176" fontId="8" fillId="0" borderId="1" xfId="0" applyNumberFormat="1" applyFont="1" applyFill="1" applyBorder="1" applyAlignment="1">
      <alignment horizontal="right" vertical="center"/>
    </xf>
    <xf numFmtId="180" fontId="8" fillId="0" borderId="1" xfId="3" applyNumberFormat="1" applyFont="1" applyFill="1" applyBorder="1" applyAlignment="1">
      <alignment horizontal="right" vertical="center" shrinkToFit="1"/>
    </xf>
    <xf numFmtId="176" fontId="8" fillId="0" borderId="1" xfId="0" applyNumberFormat="1" applyFont="1" applyFill="1" applyBorder="1" applyAlignment="1">
      <alignment horizontal="right" vertical="center" wrapText="1"/>
    </xf>
    <xf numFmtId="0" fontId="8" fillId="8" borderId="1" xfId="0" applyFont="1" applyFill="1" applyBorder="1" applyAlignment="1">
      <alignment horizontal="center" vertical="center" shrinkToFit="1"/>
    </xf>
    <xf numFmtId="176" fontId="8" fillId="0" borderId="1" xfId="3" applyNumberFormat="1" applyFont="1" applyFill="1" applyBorder="1" applyAlignment="1">
      <alignment horizontal="right" vertical="center" wrapText="1"/>
    </xf>
    <xf numFmtId="0" fontId="19" fillId="0" borderId="1" xfId="0" applyFont="1" applyBorder="1" applyAlignment="1">
      <alignment horizontal="center" vertical="center"/>
    </xf>
    <xf numFmtId="0" fontId="19" fillId="0" borderId="1" xfId="0" applyFont="1" applyFill="1" applyBorder="1" applyAlignment="1">
      <alignment horizontal="left" vertical="center" shrinkToFit="1"/>
    </xf>
    <xf numFmtId="0" fontId="19" fillId="0" borderId="1" xfId="0" applyFont="1" applyFill="1" applyBorder="1" applyAlignment="1">
      <alignment horizontal="center" vertical="center" shrinkToFit="1"/>
    </xf>
    <xf numFmtId="49" fontId="19" fillId="0" borderId="1" xfId="0" applyNumberFormat="1" applyFont="1" applyFill="1" applyBorder="1" applyAlignment="1">
      <alignment horizontal="left" vertical="center" shrinkToFit="1"/>
    </xf>
    <xf numFmtId="180" fontId="19" fillId="0" borderId="1" xfId="3" applyNumberFormat="1" applyFont="1" applyFill="1" applyBorder="1" applyAlignment="1">
      <alignment horizontal="right" vertical="center" shrinkToFit="1"/>
    </xf>
    <xf numFmtId="176" fontId="19" fillId="0" borderId="1" xfId="3" applyNumberFormat="1" applyFont="1" applyFill="1" applyBorder="1" applyAlignment="1">
      <alignment horizontal="right" vertical="center" wrapText="1"/>
    </xf>
    <xf numFmtId="180" fontId="8" fillId="0" borderId="1" xfId="3" applyNumberFormat="1" applyFont="1" applyBorder="1" applyAlignment="1">
      <alignment horizontal="right" vertical="center" shrinkToFit="1"/>
    </xf>
    <xf numFmtId="176" fontId="8" fillId="0" borderId="1" xfId="3" applyNumberFormat="1" applyFont="1" applyBorder="1" applyAlignment="1">
      <alignment horizontal="right" vertical="center"/>
    </xf>
    <xf numFmtId="0" fontId="8" fillId="0" borderId="1" xfId="0" applyFont="1" applyFill="1" applyBorder="1" applyAlignment="1">
      <alignment horizontal="center" vertical="center" wrapText="1" shrinkToFit="1"/>
    </xf>
    <xf numFmtId="176" fontId="8" fillId="0" borderId="1" xfId="3" applyNumberFormat="1" applyFont="1" applyFill="1" applyBorder="1" applyAlignment="1">
      <alignment horizontal="right" vertical="center" shrinkToFit="1"/>
    </xf>
    <xf numFmtId="180" fontId="8" fillId="7" borderId="1" xfId="3" applyNumberFormat="1" applyFont="1" applyFill="1" applyBorder="1" applyAlignment="1">
      <alignment horizontal="right" vertical="center" shrinkToFit="1"/>
    </xf>
    <xf numFmtId="176" fontId="8" fillId="7" borderId="1" xfId="3" applyNumberFormat="1" applyFont="1" applyFill="1" applyBorder="1" applyAlignment="1">
      <alignment horizontal="right" vertical="center" shrinkToFit="1"/>
    </xf>
    <xf numFmtId="0" fontId="8" fillId="7" borderId="1" xfId="0" applyFont="1" applyFill="1" applyBorder="1" applyAlignment="1">
      <alignment horizontal="center" vertical="center" wrapText="1" shrinkToFit="1"/>
    </xf>
    <xf numFmtId="176" fontId="8" fillId="0" borderId="1" xfId="0" applyNumberFormat="1" applyFont="1" applyBorder="1" applyAlignment="1">
      <alignment horizontal="right" vertical="center" shrinkToFit="1"/>
    </xf>
    <xf numFmtId="0" fontId="8" fillId="9" borderId="1" xfId="0" applyFont="1" applyFill="1" applyBorder="1" applyAlignment="1">
      <alignment horizontal="left" vertical="center" shrinkToFit="1"/>
    </xf>
    <xf numFmtId="0" fontId="8" fillId="9" borderId="1" xfId="0" applyFont="1" applyFill="1" applyBorder="1" applyAlignment="1">
      <alignment horizontal="center" vertical="center" shrinkToFit="1"/>
    </xf>
    <xf numFmtId="49" fontId="8" fillId="9" borderId="1" xfId="0" applyNumberFormat="1" applyFont="1" applyFill="1" applyBorder="1" applyAlignment="1">
      <alignment horizontal="left" vertical="center" shrinkToFit="1"/>
    </xf>
    <xf numFmtId="180" fontId="8" fillId="9" borderId="1" xfId="3" applyNumberFormat="1" applyFont="1" applyFill="1" applyBorder="1" applyAlignment="1">
      <alignment horizontal="right" vertical="center" shrinkToFit="1"/>
    </xf>
    <xf numFmtId="176" fontId="8" fillId="9" borderId="1" xfId="0" applyNumberFormat="1" applyFont="1" applyFill="1" applyBorder="1" applyAlignment="1">
      <alignment horizontal="right" vertical="center" shrinkToFit="1"/>
    </xf>
    <xf numFmtId="176" fontId="8" fillId="9" borderId="1" xfId="3" applyNumberFormat="1" applyFont="1" applyFill="1" applyBorder="1" applyAlignment="1">
      <alignment horizontal="right" vertical="center" shrinkToFit="1"/>
    </xf>
    <xf numFmtId="0" fontId="8" fillId="10" borderId="1" xfId="0" applyFont="1" applyFill="1" applyBorder="1" applyAlignment="1">
      <alignment horizontal="left" vertical="center" shrinkToFit="1"/>
    </xf>
    <xf numFmtId="0" fontId="8" fillId="10" borderId="1" xfId="0" applyFont="1" applyFill="1" applyBorder="1" applyAlignment="1">
      <alignment horizontal="center" vertical="center" shrinkToFit="1"/>
    </xf>
    <xf numFmtId="49" fontId="8" fillId="10" borderId="1" xfId="0" applyNumberFormat="1" applyFont="1" applyFill="1" applyBorder="1" applyAlignment="1">
      <alignment horizontal="left" vertical="center" shrinkToFit="1"/>
    </xf>
    <xf numFmtId="180" fontId="8" fillId="10" borderId="1" xfId="3" applyNumberFormat="1" applyFont="1" applyFill="1" applyBorder="1" applyAlignment="1">
      <alignment horizontal="right" vertical="center" shrinkToFit="1"/>
    </xf>
    <xf numFmtId="176" fontId="8" fillId="10" borderId="1" xfId="3" applyNumberFormat="1" applyFont="1" applyFill="1" applyBorder="1" applyAlignment="1">
      <alignment horizontal="right" vertical="center" shrinkToFit="1"/>
    </xf>
    <xf numFmtId="176" fontId="8" fillId="7" borderId="1" xfId="0" applyNumberFormat="1" applyFont="1" applyFill="1" applyBorder="1" applyAlignment="1">
      <alignment horizontal="right" vertical="center" shrinkToFit="1"/>
    </xf>
    <xf numFmtId="0" fontId="8" fillId="3" borderId="1" xfId="0" applyFont="1" applyFill="1" applyBorder="1" applyAlignment="1">
      <alignment horizontal="left" vertical="center" shrinkToFit="1"/>
    </xf>
    <xf numFmtId="0" fontId="8" fillId="3" borderId="1" xfId="0" applyFont="1" applyFill="1" applyBorder="1" applyAlignment="1">
      <alignment horizontal="center" vertical="center" shrinkToFit="1"/>
    </xf>
    <xf numFmtId="0" fontId="8" fillId="3" borderId="1" xfId="0" applyFont="1" applyFill="1" applyBorder="1" applyAlignment="1">
      <alignment horizontal="center" vertical="center" wrapText="1" shrinkToFit="1"/>
    </xf>
    <xf numFmtId="49" fontId="8" fillId="3" borderId="1" xfId="0" applyNumberFormat="1" applyFont="1" applyFill="1" applyBorder="1" applyAlignment="1">
      <alignment horizontal="left" vertical="center" shrinkToFit="1"/>
    </xf>
    <xf numFmtId="180" fontId="8" fillId="3" borderId="1" xfId="3" applyNumberFormat="1" applyFont="1" applyFill="1" applyBorder="1" applyAlignment="1">
      <alignment horizontal="right" vertical="center" shrinkToFit="1"/>
    </xf>
    <xf numFmtId="176" fontId="8" fillId="3" borderId="1" xfId="3" applyNumberFormat="1" applyFont="1" applyFill="1" applyBorder="1" applyAlignment="1">
      <alignment horizontal="right" vertical="center" wrapText="1" shrinkToFit="1"/>
    </xf>
    <xf numFmtId="180" fontId="8" fillId="3" borderId="1" xfId="0" applyNumberFormat="1" applyFont="1" applyFill="1" applyBorder="1" applyAlignment="1">
      <alignment horizontal="right" vertical="center" shrinkToFit="1"/>
    </xf>
    <xf numFmtId="176" fontId="8" fillId="3" borderId="1" xfId="0" applyNumberFormat="1" applyFont="1" applyFill="1" applyBorder="1" applyAlignment="1">
      <alignment horizontal="right" vertical="center" wrapText="1" shrinkToFit="1"/>
    </xf>
    <xf numFmtId="176" fontId="8" fillId="7" borderId="1" xfId="0" applyNumberFormat="1" applyFont="1" applyFill="1" applyBorder="1" applyAlignment="1">
      <alignment horizontal="right" vertical="center" wrapText="1" shrinkToFit="1"/>
    </xf>
    <xf numFmtId="49" fontId="8" fillId="3" borderId="1" xfId="0" quotePrefix="1" applyNumberFormat="1" applyFont="1" applyFill="1" applyBorder="1" applyAlignment="1">
      <alignment horizontal="left" vertical="center" shrinkToFit="1"/>
    </xf>
    <xf numFmtId="0" fontId="19" fillId="0" borderId="1" xfId="0" applyFont="1" applyBorder="1" applyAlignment="1">
      <alignment horizontal="left" vertical="center" shrinkToFit="1"/>
    </xf>
    <xf numFmtId="0" fontId="19" fillId="0" borderId="1" xfId="0" applyFont="1" applyBorder="1" applyAlignment="1">
      <alignment horizontal="center" vertical="center" shrinkToFit="1"/>
    </xf>
    <xf numFmtId="49" fontId="19" fillId="0" borderId="1" xfId="0" applyNumberFormat="1" applyFont="1" applyBorder="1" applyAlignment="1">
      <alignment horizontal="left" vertical="center" shrinkToFit="1"/>
    </xf>
    <xf numFmtId="180" fontId="19" fillId="0" borderId="1" xfId="0" applyNumberFormat="1" applyFont="1" applyBorder="1" applyAlignment="1">
      <alignment horizontal="right" vertical="center" shrinkToFit="1"/>
    </xf>
    <xf numFmtId="176" fontId="19" fillId="0" borderId="1" xfId="0" applyNumberFormat="1" applyFont="1" applyBorder="1" applyAlignment="1">
      <alignment horizontal="right" vertical="center"/>
    </xf>
    <xf numFmtId="0" fontId="9" fillId="0" borderId="0" xfId="0" applyFont="1" applyAlignment="1">
      <alignment vertical="center" shrinkToFit="1"/>
    </xf>
    <xf numFmtId="0" fontId="8" fillId="6" borderId="1" xfId="0" applyFont="1" applyFill="1" applyBorder="1" applyAlignment="1">
      <alignment horizontal="center" vertical="center"/>
    </xf>
    <xf numFmtId="0" fontId="8" fillId="6" borderId="1" xfId="0" applyFont="1" applyFill="1" applyBorder="1" applyAlignment="1">
      <alignment horizontal="center" vertical="center" shrinkToFit="1"/>
    </xf>
    <xf numFmtId="0" fontId="15" fillId="0" borderId="0" xfId="0" applyFont="1" applyBorder="1" applyAlignment="1">
      <alignment horizontal="center" vertical="center" shrinkToFit="1"/>
    </xf>
    <xf numFmtId="0" fontId="9" fillId="0" borderId="0" xfId="0" applyFont="1" applyBorder="1" applyAlignment="1">
      <alignment horizontal="right" vertical="center" shrinkToFit="1"/>
    </xf>
    <xf numFmtId="0" fontId="16" fillId="0" borderId="5" xfId="0" applyFont="1" applyFill="1" applyBorder="1" applyAlignment="1">
      <alignment horizontal="center" vertical="center" shrinkToFit="1"/>
    </xf>
    <xf numFmtId="0" fontId="9" fillId="0" borderId="5" xfId="0" applyFont="1" applyBorder="1" applyAlignment="1">
      <alignment horizontal="center" vertical="center"/>
    </xf>
    <xf numFmtId="0" fontId="8" fillId="6" borderId="1" xfId="0" applyFont="1" applyFill="1" applyBorder="1" applyAlignment="1">
      <alignment horizontal="center" vertical="center"/>
    </xf>
    <xf numFmtId="0" fontId="8" fillId="6" borderId="1" xfId="0" applyFont="1" applyFill="1" applyBorder="1" applyAlignment="1">
      <alignment horizontal="center" vertical="center" shrinkToFit="1"/>
    </xf>
    <xf numFmtId="0" fontId="8" fillId="6" borderId="2" xfId="0" applyFont="1" applyFill="1" applyBorder="1" applyAlignment="1">
      <alignment horizontal="center" vertical="center" shrinkToFit="1"/>
    </xf>
    <xf numFmtId="0" fontId="8" fillId="6" borderId="3" xfId="0" applyFont="1" applyFill="1" applyBorder="1" applyAlignment="1">
      <alignment horizontal="center" vertical="center" shrinkToFit="1"/>
    </xf>
    <xf numFmtId="0" fontId="8" fillId="6" borderId="4" xfId="0" applyFont="1" applyFill="1" applyBorder="1" applyAlignment="1">
      <alignment horizontal="center" vertical="center" shrinkToFit="1"/>
    </xf>
    <xf numFmtId="0" fontId="8" fillId="6" borderId="1" xfId="0" applyFont="1" applyFill="1" applyBorder="1" applyAlignment="1">
      <alignment horizontal="center" vertical="center" wrapText="1" shrinkToFit="1"/>
    </xf>
  </cellXfs>
  <cellStyles count="4">
    <cellStyle name="쉼표 [0]" xfId="3" builtinId="6"/>
    <cellStyle name="표준" xfId="0" builtinId="0"/>
    <cellStyle name="표준 2" xfId="1"/>
    <cellStyle name="표준 6" xfId="2"/>
  </cellStyles>
  <dxfs count="0"/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167"/>
  <sheetViews>
    <sheetView tabSelected="1" zoomScaleNormal="100" workbookViewId="0">
      <pane ySplit="3" topLeftCell="A4" activePane="bottomLeft" state="frozen"/>
      <selection activeCell="B1" sqref="B1"/>
      <selection pane="bottomLeft" sqref="A1:J1"/>
    </sheetView>
  </sheetViews>
  <sheetFormatPr defaultRowHeight="30" customHeight="1" x14ac:dyDescent="0.3"/>
  <cols>
    <col min="1" max="1" width="5.625" style="62" customWidth="1"/>
    <col min="2" max="2" width="5.625" style="63" customWidth="1"/>
    <col min="3" max="3" width="20.625" style="1" customWidth="1"/>
    <col min="4" max="4" width="20.625" style="63" customWidth="1"/>
    <col min="5" max="5" width="8.625" style="63" customWidth="1"/>
    <col min="6" max="6" width="25.625" style="64" customWidth="1"/>
    <col min="7" max="7" width="7.625" style="65" customWidth="1"/>
    <col min="8" max="8" width="7.625" style="66" customWidth="1"/>
    <col min="9" max="9" width="7.625" style="63" customWidth="1"/>
    <col min="10" max="10" width="12.625" style="63" customWidth="1"/>
    <col min="11" max="16384" width="9" style="1"/>
  </cols>
  <sheetData>
    <row r="1" spans="1:10" ht="39.950000000000003" customHeight="1" x14ac:dyDescent="0.3">
      <c r="A1" s="168" t="s">
        <v>463</v>
      </c>
      <c r="B1" s="168"/>
      <c r="C1" s="168"/>
      <c r="D1" s="168"/>
      <c r="E1" s="168"/>
      <c r="F1" s="168"/>
      <c r="G1" s="168"/>
      <c r="H1" s="168"/>
      <c r="I1" s="168"/>
      <c r="J1" s="168"/>
    </row>
    <row r="2" spans="1:10" ht="12.75" customHeight="1" x14ac:dyDescent="0.3">
      <c r="A2" s="169"/>
      <c r="B2" s="169"/>
      <c r="C2" s="169"/>
      <c r="D2" s="169"/>
      <c r="E2" s="169"/>
      <c r="F2" s="169"/>
      <c r="G2" s="169"/>
      <c r="H2" s="169"/>
      <c r="I2" s="169"/>
      <c r="J2" s="169"/>
    </row>
    <row r="3" spans="1:10" s="5" customFormat="1" ht="35.1" customHeight="1" x14ac:dyDescent="0.3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  <c r="F3" s="3" t="s">
        <v>5</v>
      </c>
      <c r="G3" s="4" t="s">
        <v>6</v>
      </c>
      <c r="H3" s="4" t="s">
        <v>7</v>
      </c>
      <c r="I3" s="2" t="s">
        <v>8</v>
      </c>
      <c r="J3" s="2" t="s">
        <v>9</v>
      </c>
    </row>
    <row r="4" spans="1:10" s="9" customFormat="1" ht="35.1" customHeight="1" x14ac:dyDescent="0.3">
      <c r="A4" s="6"/>
      <c r="B4" s="6"/>
      <c r="C4" s="6" t="s">
        <v>384</v>
      </c>
      <c r="D4" s="7">
        <v>141</v>
      </c>
      <c r="E4" s="6"/>
      <c r="F4" s="83"/>
      <c r="G4" s="8">
        <f>SUM(G5:G7)</f>
        <v>6969</v>
      </c>
      <c r="H4" s="8">
        <f>SUM(H5:H7)</f>
        <v>755744.1</v>
      </c>
      <c r="I4" s="6"/>
      <c r="J4" s="6"/>
    </row>
    <row r="5" spans="1:10" s="14" customFormat="1" ht="35.1" customHeight="1" x14ac:dyDescent="0.3">
      <c r="A5" s="10"/>
      <c r="B5" s="10"/>
      <c r="C5" s="10" t="s">
        <v>385</v>
      </c>
      <c r="D5" s="11">
        <f>D12</f>
        <v>19</v>
      </c>
      <c r="E5" s="10"/>
      <c r="F5" s="84"/>
      <c r="G5" s="13">
        <f>G12</f>
        <v>700</v>
      </c>
      <c r="H5" s="13">
        <v>8400</v>
      </c>
      <c r="I5" s="10"/>
      <c r="J5" s="10" t="s">
        <v>387</v>
      </c>
    </row>
    <row r="6" spans="1:10" s="14" customFormat="1" ht="35.1" customHeight="1" x14ac:dyDescent="0.3">
      <c r="A6" s="10"/>
      <c r="B6" s="10"/>
      <c r="C6" s="10" t="s">
        <v>386</v>
      </c>
      <c r="D6" s="11">
        <f>D35</f>
        <v>82</v>
      </c>
      <c r="E6" s="10"/>
      <c r="F6" s="84"/>
      <c r="G6" s="13">
        <f>G35</f>
        <v>2740</v>
      </c>
      <c r="H6" s="13">
        <f>H35</f>
        <v>84507.099999999991</v>
      </c>
      <c r="I6" s="10"/>
      <c r="J6" s="10" t="s">
        <v>514</v>
      </c>
    </row>
    <row r="7" spans="1:10" s="14" customFormat="1" ht="35.1" customHeight="1" x14ac:dyDescent="0.3">
      <c r="A7" s="10"/>
      <c r="B7" s="10"/>
      <c r="C7" s="10" t="s">
        <v>515</v>
      </c>
      <c r="D7" s="11" t="s">
        <v>516</v>
      </c>
      <c r="E7" s="10"/>
      <c r="F7" s="84"/>
      <c r="G7" s="13">
        <f>G120</f>
        <v>3529</v>
      </c>
      <c r="H7" s="13">
        <f>H120</f>
        <v>662837</v>
      </c>
      <c r="I7" s="10"/>
      <c r="J7" s="23"/>
    </row>
    <row r="8" spans="1:10" s="18" customFormat="1" ht="35.1" customHeight="1" x14ac:dyDescent="0.3">
      <c r="A8" s="15"/>
      <c r="B8" s="15"/>
      <c r="C8" s="15" t="s">
        <v>381</v>
      </c>
      <c r="D8" s="16">
        <v>9</v>
      </c>
      <c r="E8" s="15"/>
      <c r="F8" s="85"/>
      <c r="G8" s="17">
        <f>G13+G17+G29+G42+G55+G58+G59+G60+G64</f>
        <v>790</v>
      </c>
      <c r="H8" s="17">
        <f>H13+H17+H29+H42+H55+H58+H59+H60+H64</f>
        <v>11263</v>
      </c>
      <c r="I8" s="15"/>
      <c r="J8" s="81"/>
    </row>
    <row r="9" spans="1:10" s="14" customFormat="1" ht="35.1" customHeight="1" x14ac:dyDescent="0.3">
      <c r="A9" s="10"/>
      <c r="B9" s="10"/>
      <c r="C9" s="10" t="s">
        <v>382</v>
      </c>
      <c r="D9" s="11">
        <v>90</v>
      </c>
      <c r="E9" s="10"/>
      <c r="F9" s="84"/>
      <c r="G9" s="13">
        <f>(G5+G6)-(G8+G10)</f>
        <v>2430</v>
      </c>
      <c r="H9" s="13">
        <f>(H5+H6)-(H8+H10)</f>
        <v>75103.099999999991</v>
      </c>
      <c r="I9" s="10"/>
      <c r="J9" s="23"/>
    </row>
    <row r="10" spans="1:10" s="22" customFormat="1" ht="35.1" customHeight="1" x14ac:dyDescent="0.3">
      <c r="A10" s="19"/>
      <c r="B10" s="19"/>
      <c r="C10" s="19" t="s">
        <v>383</v>
      </c>
      <c r="D10" s="20">
        <v>2</v>
      </c>
      <c r="E10" s="19"/>
      <c r="F10" s="86"/>
      <c r="G10" s="21">
        <f>G41+G57</f>
        <v>220</v>
      </c>
      <c r="H10" s="21">
        <f>H41+H57</f>
        <v>6541</v>
      </c>
      <c r="I10" s="19"/>
      <c r="J10" s="19"/>
    </row>
    <row r="11" spans="1:10" s="24" customFormat="1" ht="35.1" customHeight="1" x14ac:dyDescent="0.3">
      <c r="A11" s="10"/>
      <c r="B11" s="10"/>
      <c r="C11" s="10"/>
      <c r="D11" s="11"/>
      <c r="E11" s="10"/>
      <c r="F11" s="12"/>
      <c r="G11" s="23"/>
      <c r="H11" s="23"/>
      <c r="I11" s="10"/>
      <c r="J11" s="23"/>
    </row>
    <row r="12" spans="1:10" s="30" customFormat="1" ht="30" customHeight="1" x14ac:dyDescent="0.3">
      <c r="A12" s="25"/>
      <c r="B12" s="25" t="s">
        <v>11</v>
      </c>
      <c r="C12" s="25" t="s">
        <v>12</v>
      </c>
      <c r="D12" s="26">
        <f>A32</f>
        <v>19</v>
      </c>
      <c r="E12" s="25"/>
      <c r="F12" s="27"/>
      <c r="G12" s="28">
        <f>SUM(G13:G32)</f>
        <v>700</v>
      </c>
      <c r="H12" s="29">
        <v>8400</v>
      </c>
      <c r="I12" s="25"/>
      <c r="J12" s="25"/>
    </row>
    <row r="13" spans="1:10" s="37" customFormat="1" ht="30" customHeight="1" x14ac:dyDescent="0.3">
      <c r="A13" s="31">
        <v>1</v>
      </c>
      <c r="B13" s="32" t="s">
        <v>13</v>
      </c>
      <c r="C13" s="33" t="s">
        <v>467</v>
      </c>
      <c r="D13" s="32" t="s">
        <v>15</v>
      </c>
      <c r="E13" s="32" t="s">
        <v>16</v>
      </c>
      <c r="F13" s="34" t="s">
        <v>17</v>
      </c>
      <c r="G13" s="35">
        <v>55</v>
      </c>
      <c r="H13" s="36"/>
      <c r="I13" s="32">
        <v>1992</v>
      </c>
      <c r="J13" s="32" t="s">
        <v>18</v>
      </c>
    </row>
    <row r="14" spans="1:10" ht="30" customHeight="1" x14ac:dyDescent="0.3">
      <c r="A14" s="38">
        <v>2</v>
      </c>
      <c r="B14" s="39" t="s">
        <v>13</v>
      </c>
      <c r="C14" s="40" t="s">
        <v>19</v>
      </c>
      <c r="D14" s="39" t="s">
        <v>20</v>
      </c>
      <c r="E14" s="39" t="s">
        <v>21</v>
      </c>
      <c r="F14" s="41"/>
      <c r="G14" s="42">
        <v>200</v>
      </c>
      <c r="H14" s="43"/>
      <c r="I14" s="39">
        <v>1993</v>
      </c>
      <c r="J14" s="39"/>
    </row>
    <row r="15" spans="1:10" ht="30" customHeight="1" x14ac:dyDescent="0.3">
      <c r="A15" s="38">
        <v>3</v>
      </c>
      <c r="B15" s="39" t="s">
        <v>13</v>
      </c>
      <c r="C15" s="40" t="s">
        <v>22</v>
      </c>
      <c r="D15" s="39" t="s">
        <v>23</v>
      </c>
      <c r="E15" s="39" t="s">
        <v>16</v>
      </c>
      <c r="F15" s="41" t="s">
        <v>24</v>
      </c>
      <c r="G15" s="42">
        <v>76</v>
      </c>
      <c r="H15" s="43"/>
      <c r="I15" s="39">
        <v>1994</v>
      </c>
      <c r="J15" s="39" t="s">
        <v>25</v>
      </c>
    </row>
    <row r="16" spans="1:10" ht="30" customHeight="1" x14ac:dyDescent="0.3">
      <c r="A16" s="38">
        <v>4</v>
      </c>
      <c r="B16" s="39" t="s">
        <v>13</v>
      </c>
      <c r="C16" s="40" t="s">
        <v>26</v>
      </c>
      <c r="D16" s="39" t="s">
        <v>27</v>
      </c>
      <c r="E16" s="39" t="s">
        <v>28</v>
      </c>
      <c r="F16" s="41" t="s">
        <v>29</v>
      </c>
      <c r="G16" s="42">
        <v>16</v>
      </c>
      <c r="H16" s="43"/>
      <c r="I16" s="39">
        <v>1994</v>
      </c>
      <c r="J16" s="39" t="s">
        <v>30</v>
      </c>
    </row>
    <row r="17" spans="1:10" s="37" customFormat="1" ht="30" customHeight="1" x14ac:dyDescent="0.3">
      <c r="A17" s="31">
        <v>5</v>
      </c>
      <c r="B17" s="32" t="s">
        <v>11</v>
      </c>
      <c r="C17" s="33" t="s">
        <v>468</v>
      </c>
      <c r="D17" s="32" t="s">
        <v>31</v>
      </c>
      <c r="E17" s="32" t="s">
        <v>16</v>
      </c>
      <c r="F17" s="34" t="s">
        <v>32</v>
      </c>
      <c r="G17" s="35">
        <v>37</v>
      </c>
      <c r="H17" s="36"/>
      <c r="I17" s="32">
        <v>1997</v>
      </c>
      <c r="J17" s="32" t="s">
        <v>18</v>
      </c>
    </row>
    <row r="18" spans="1:10" ht="30" customHeight="1" x14ac:dyDescent="0.3">
      <c r="A18" s="38">
        <v>6</v>
      </c>
      <c r="B18" s="39" t="s">
        <v>13</v>
      </c>
      <c r="C18" s="40" t="s">
        <v>33</v>
      </c>
      <c r="D18" s="39" t="s">
        <v>34</v>
      </c>
      <c r="E18" s="39" t="s">
        <v>35</v>
      </c>
      <c r="F18" s="41"/>
      <c r="G18" s="42">
        <v>36</v>
      </c>
      <c r="H18" s="43"/>
      <c r="I18" s="39">
        <v>1997</v>
      </c>
      <c r="J18" s="39" t="s">
        <v>359</v>
      </c>
    </row>
    <row r="19" spans="1:10" ht="30" customHeight="1" x14ac:dyDescent="0.3">
      <c r="A19" s="38">
        <v>7</v>
      </c>
      <c r="B19" s="39" t="s">
        <v>11</v>
      </c>
      <c r="C19" s="40" t="s">
        <v>36</v>
      </c>
      <c r="D19" s="39"/>
      <c r="E19" s="39" t="s">
        <v>28</v>
      </c>
      <c r="F19" s="41" t="s">
        <v>37</v>
      </c>
      <c r="G19" s="42">
        <v>53</v>
      </c>
      <c r="H19" s="43"/>
      <c r="I19" s="39">
        <v>1997</v>
      </c>
      <c r="J19" s="39"/>
    </row>
    <row r="20" spans="1:10" ht="30" customHeight="1" x14ac:dyDescent="0.3">
      <c r="A20" s="38">
        <v>8</v>
      </c>
      <c r="B20" s="39" t="s">
        <v>13</v>
      </c>
      <c r="C20" s="40" t="s">
        <v>38</v>
      </c>
      <c r="D20" s="39"/>
      <c r="E20" s="39" t="s">
        <v>28</v>
      </c>
      <c r="F20" s="41" t="s">
        <v>39</v>
      </c>
      <c r="G20" s="42">
        <v>17</v>
      </c>
      <c r="H20" s="43"/>
      <c r="I20" s="39">
        <v>1997</v>
      </c>
      <c r="J20" s="39"/>
    </row>
    <row r="21" spans="1:10" ht="30" customHeight="1" x14ac:dyDescent="0.3">
      <c r="A21" s="38">
        <v>9</v>
      </c>
      <c r="B21" s="39" t="s">
        <v>13</v>
      </c>
      <c r="C21" s="40" t="s">
        <v>14</v>
      </c>
      <c r="D21" s="39"/>
      <c r="E21" s="39" t="s">
        <v>28</v>
      </c>
      <c r="F21" s="41" t="s">
        <v>40</v>
      </c>
      <c r="G21" s="42">
        <v>36</v>
      </c>
      <c r="H21" s="43"/>
      <c r="I21" s="39">
        <v>1997</v>
      </c>
      <c r="J21" s="39" t="s">
        <v>41</v>
      </c>
    </row>
    <row r="22" spans="1:10" ht="30" customHeight="1" x14ac:dyDescent="0.3">
      <c r="A22" s="38">
        <v>10</v>
      </c>
      <c r="B22" s="39" t="s">
        <v>13</v>
      </c>
      <c r="C22" s="40" t="s">
        <v>42</v>
      </c>
      <c r="D22" s="39" t="s">
        <v>43</v>
      </c>
      <c r="E22" s="39" t="s">
        <v>44</v>
      </c>
      <c r="F22" s="41" t="s">
        <v>45</v>
      </c>
      <c r="G22" s="42">
        <v>10</v>
      </c>
      <c r="H22" s="43"/>
      <c r="I22" s="39">
        <v>2000</v>
      </c>
      <c r="J22" s="39"/>
    </row>
    <row r="23" spans="1:10" ht="30" customHeight="1" x14ac:dyDescent="0.3">
      <c r="A23" s="38">
        <v>11</v>
      </c>
      <c r="B23" s="39" t="s">
        <v>13</v>
      </c>
      <c r="C23" s="40" t="s">
        <v>46</v>
      </c>
      <c r="D23" s="39" t="s">
        <v>47</v>
      </c>
      <c r="E23" s="39" t="s">
        <v>44</v>
      </c>
      <c r="F23" s="41" t="s">
        <v>48</v>
      </c>
      <c r="G23" s="42">
        <v>17</v>
      </c>
      <c r="H23" s="43"/>
      <c r="I23" s="39">
        <v>2000</v>
      </c>
      <c r="J23" s="39"/>
    </row>
    <row r="24" spans="1:10" ht="30" customHeight="1" x14ac:dyDescent="0.3">
      <c r="A24" s="38">
        <v>12</v>
      </c>
      <c r="B24" s="39" t="s">
        <v>11</v>
      </c>
      <c r="C24" s="40" t="s">
        <v>49</v>
      </c>
      <c r="D24" s="39" t="s">
        <v>50</v>
      </c>
      <c r="E24" s="39" t="s">
        <v>44</v>
      </c>
      <c r="F24" s="41" t="s">
        <v>51</v>
      </c>
      <c r="G24" s="42">
        <v>39</v>
      </c>
      <c r="H24" s="43"/>
      <c r="I24" s="39">
        <v>2000</v>
      </c>
      <c r="J24" s="39"/>
    </row>
    <row r="25" spans="1:10" ht="30" customHeight="1" x14ac:dyDescent="0.3">
      <c r="A25" s="38">
        <v>13</v>
      </c>
      <c r="B25" s="39" t="s">
        <v>11</v>
      </c>
      <c r="C25" s="40" t="s">
        <v>52</v>
      </c>
      <c r="D25" s="39" t="s">
        <v>53</v>
      </c>
      <c r="E25" s="39" t="s">
        <v>54</v>
      </c>
      <c r="F25" s="41" t="s">
        <v>55</v>
      </c>
      <c r="G25" s="42">
        <v>9</v>
      </c>
      <c r="H25" s="43"/>
      <c r="I25" s="39">
        <v>2000</v>
      </c>
      <c r="J25" s="39"/>
    </row>
    <row r="26" spans="1:10" ht="30" customHeight="1" x14ac:dyDescent="0.3">
      <c r="A26" s="38">
        <v>14</v>
      </c>
      <c r="B26" s="39" t="s">
        <v>11</v>
      </c>
      <c r="C26" s="40" t="s">
        <v>56</v>
      </c>
      <c r="D26" s="39" t="s">
        <v>57</v>
      </c>
      <c r="E26" s="39" t="s">
        <v>28</v>
      </c>
      <c r="F26" s="41" t="s">
        <v>58</v>
      </c>
      <c r="G26" s="42">
        <v>7</v>
      </c>
      <c r="H26" s="43"/>
      <c r="I26" s="39">
        <v>2008</v>
      </c>
      <c r="J26" s="39"/>
    </row>
    <row r="27" spans="1:10" ht="30" customHeight="1" x14ac:dyDescent="0.3">
      <c r="A27" s="38">
        <v>15</v>
      </c>
      <c r="B27" s="39" t="s">
        <v>11</v>
      </c>
      <c r="C27" s="40" t="s">
        <v>59</v>
      </c>
      <c r="D27" s="39"/>
      <c r="E27" s="39" t="s">
        <v>28</v>
      </c>
      <c r="F27" s="41" t="s">
        <v>60</v>
      </c>
      <c r="G27" s="42">
        <v>8</v>
      </c>
      <c r="H27" s="43"/>
      <c r="I27" s="39">
        <v>2008</v>
      </c>
      <c r="J27" s="39"/>
    </row>
    <row r="28" spans="1:10" ht="30" customHeight="1" x14ac:dyDescent="0.3">
      <c r="A28" s="38">
        <v>16</v>
      </c>
      <c r="B28" s="39" t="s">
        <v>13</v>
      </c>
      <c r="C28" s="40" t="s">
        <v>61</v>
      </c>
      <c r="D28" s="39" t="s">
        <v>62</v>
      </c>
      <c r="E28" s="39" t="s">
        <v>63</v>
      </c>
      <c r="F28" s="41" t="s">
        <v>64</v>
      </c>
      <c r="G28" s="42">
        <v>34</v>
      </c>
      <c r="H28" s="43"/>
      <c r="I28" s="39">
        <v>2012</v>
      </c>
      <c r="J28" s="39"/>
    </row>
    <row r="29" spans="1:10" s="37" customFormat="1" ht="30" customHeight="1" x14ac:dyDescent="0.3">
      <c r="A29" s="31">
        <v>17</v>
      </c>
      <c r="B29" s="32" t="s">
        <v>13</v>
      </c>
      <c r="C29" s="33" t="s">
        <v>469</v>
      </c>
      <c r="D29" s="32" t="s">
        <v>31</v>
      </c>
      <c r="E29" s="32" t="s">
        <v>16</v>
      </c>
      <c r="F29" s="34" t="s">
        <v>65</v>
      </c>
      <c r="G29" s="35">
        <v>22</v>
      </c>
      <c r="H29" s="36"/>
      <c r="I29" s="32">
        <v>2013</v>
      </c>
      <c r="J29" s="32" t="s">
        <v>18</v>
      </c>
    </row>
    <row r="30" spans="1:10" ht="30" customHeight="1" x14ac:dyDescent="0.3">
      <c r="A30" s="31"/>
      <c r="B30" s="39" t="s">
        <v>11</v>
      </c>
      <c r="C30" s="40" t="s">
        <v>66</v>
      </c>
      <c r="D30" s="39" t="s">
        <v>67</v>
      </c>
      <c r="E30" s="39" t="s">
        <v>68</v>
      </c>
      <c r="F30" s="41" t="s">
        <v>69</v>
      </c>
      <c r="G30" s="42">
        <v>0</v>
      </c>
      <c r="H30" s="43"/>
      <c r="I30" s="39">
        <v>2013</v>
      </c>
      <c r="J30" s="39" t="s">
        <v>70</v>
      </c>
    </row>
    <row r="31" spans="1:10" ht="30" customHeight="1" x14ac:dyDescent="0.3">
      <c r="A31" s="44">
        <v>18</v>
      </c>
      <c r="B31" s="39" t="s">
        <v>11</v>
      </c>
      <c r="C31" s="40" t="s">
        <v>375</v>
      </c>
      <c r="D31" s="39" t="s">
        <v>378</v>
      </c>
      <c r="E31" s="39" t="s">
        <v>54</v>
      </c>
      <c r="F31" s="41" t="s">
        <v>380</v>
      </c>
      <c r="G31" s="42">
        <v>16</v>
      </c>
      <c r="H31" s="43"/>
      <c r="I31" s="39">
        <v>2014</v>
      </c>
      <c r="J31" s="39" t="s">
        <v>377</v>
      </c>
    </row>
    <row r="32" spans="1:10" ht="30" customHeight="1" x14ac:dyDescent="0.3">
      <c r="A32" s="44">
        <v>19</v>
      </c>
      <c r="B32" s="39" t="s">
        <v>11</v>
      </c>
      <c r="C32" s="40" t="s">
        <v>376</v>
      </c>
      <c r="D32" s="39"/>
      <c r="E32" s="39" t="s">
        <v>54</v>
      </c>
      <c r="F32" s="41" t="s">
        <v>379</v>
      </c>
      <c r="G32" s="42">
        <v>12</v>
      </c>
      <c r="H32" s="43"/>
      <c r="I32" s="39">
        <v>2014</v>
      </c>
      <c r="J32" s="39" t="s">
        <v>377</v>
      </c>
    </row>
    <row r="33" spans="1:10" ht="30" customHeight="1" x14ac:dyDescent="0.3">
      <c r="A33" s="31"/>
      <c r="B33" s="39"/>
      <c r="C33" s="40"/>
      <c r="D33" s="39"/>
      <c r="E33" s="39"/>
      <c r="F33" s="41"/>
      <c r="G33" s="42"/>
      <c r="H33" s="43"/>
      <c r="I33" s="39"/>
      <c r="J33" s="39"/>
    </row>
    <row r="34" spans="1:10" ht="30" customHeight="1" x14ac:dyDescent="0.3">
      <c r="A34" s="38"/>
      <c r="B34" s="39"/>
      <c r="C34" s="40"/>
      <c r="D34" s="39"/>
      <c r="E34" s="39"/>
      <c r="F34" s="41"/>
      <c r="G34" s="42"/>
      <c r="H34" s="43"/>
      <c r="I34" s="39"/>
      <c r="J34" s="39"/>
    </row>
    <row r="35" spans="1:10" s="30" customFormat="1" ht="30" customHeight="1" x14ac:dyDescent="0.3">
      <c r="A35" s="25"/>
      <c r="B35" s="25" t="s">
        <v>71</v>
      </c>
      <c r="C35" s="25" t="s">
        <v>12</v>
      </c>
      <c r="D35" s="26">
        <f>A117</f>
        <v>82</v>
      </c>
      <c r="E35" s="25"/>
      <c r="F35" s="27"/>
      <c r="G35" s="28">
        <f>SUM(G36:G117)</f>
        <v>2740</v>
      </c>
      <c r="H35" s="28">
        <f t="shared" ref="H35" si="0">SUM(H36:H117)</f>
        <v>84507.099999999991</v>
      </c>
      <c r="I35" s="28"/>
      <c r="J35" s="25"/>
    </row>
    <row r="36" spans="1:10" s="49" customFormat="1" ht="30" customHeight="1" x14ac:dyDescent="0.3">
      <c r="A36" s="38">
        <v>1</v>
      </c>
      <c r="B36" s="38" t="s">
        <v>72</v>
      </c>
      <c r="C36" s="45" t="s">
        <v>73</v>
      </c>
      <c r="D36" s="38" t="s">
        <v>74</v>
      </c>
      <c r="E36" s="38" t="s">
        <v>75</v>
      </c>
      <c r="F36" s="46" t="s">
        <v>76</v>
      </c>
      <c r="G36" s="47">
        <v>9</v>
      </c>
      <c r="H36" s="48">
        <v>383</v>
      </c>
      <c r="I36" s="38">
        <v>1990</v>
      </c>
      <c r="J36" s="38"/>
    </row>
    <row r="37" spans="1:10" s="49" customFormat="1" ht="30" customHeight="1" x14ac:dyDescent="0.3">
      <c r="A37" s="38">
        <v>2</v>
      </c>
      <c r="B37" s="38" t="s">
        <v>71</v>
      </c>
      <c r="C37" s="45" t="s">
        <v>77</v>
      </c>
      <c r="D37" s="38"/>
      <c r="E37" s="38" t="s">
        <v>75</v>
      </c>
      <c r="F37" s="46" t="s">
        <v>78</v>
      </c>
      <c r="G37" s="47">
        <v>18</v>
      </c>
      <c r="H37" s="48">
        <v>476.5</v>
      </c>
      <c r="I37" s="38">
        <v>1994</v>
      </c>
      <c r="J37" s="38" t="s">
        <v>79</v>
      </c>
    </row>
    <row r="38" spans="1:10" s="49" customFormat="1" ht="30" customHeight="1" x14ac:dyDescent="0.3">
      <c r="A38" s="38">
        <v>3</v>
      </c>
      <c r="B38" s="38" t="s">
        <v>72</v>
      </c>
      <c r="C38" s="45" t="s">
        <v>80</v>
      </c>
      <c r="D38" s="38" t="s">
        <v>81</v>
      </c>
      <c r="E38" s="38" t="s">
        <v>82</v>
      </c>
      <c r="F38" s="46" t="s">
        <v>83</v>
      </c>
      <c r="G38" s="47">
        <v>32</v>
      </c>
      <c r="H38" s="48">
        <v>1680</v>
      </c>
      <c r="I38" s="38">
        <v>1992</v>
      </c>
      <c r="J38" s="38" t="s">
        <v>84</v>
      </c>
    </row>
    <row r="39" spans="1:10" s="49" customFormat="1" ht="30" customHeight="1" x14ac:dyDescent="0.3">
      <c r="A39" s="38">
        <v>4</v>
      </c>
      <c r="B39" s="38" t="s">
        <v>72</v>
      </c>
      <c r="C39" s="45" t="s">
        <v>85</v>
      </c>
      <c r="D39" s="38" t="s">
        <v>86</v>
      </c>
      <c r="E39" s="38" t="s">
        <v>87</v>
      </c>
      <c r="F39" s="46" t="s">
        <v>88</v>
      </c>
      <c r="G39" s="47">
        <v>50</v>
      </c>
      <c r="H39" s="48">
        <v>2163</v>
      </c>
      <c r="I39" s="38">
        <v>1992</v>
      </c>
      <c r="J39" s="38" t="s">
        <v>89</v>
      </c>
    </row>
    <row r="40" spans="1:10" s="49" customFormat="1" ht="30" customHeight="1" x14ac:dyDescent="0.3">
      <c r="A40" s="38">
        <v>5</v>
      </c>
      <c r="B40" s="38" t="s">
        <v>72</v>
      </c>
      <c r="C40" s="45" t="s">
        <v>90</v>
      </c>
      <c r="D40" s="38" t="s">
        <v>91</v>
      </c>
      <c r="E40" s="38" t="s">
        <v>21</v>
      </c>
      <c r="F40" s="46" t="s">
        <v>92</v>
      </c>
      <c r="G40" s="47">
        <v>10</v>
      </c>
      <c r="H40" s="48">
        <v>307</v>
      </c>
      <c r="I40" s="38">
        <v>1993</v>
      </c>
      <c r="J40" s="38" t="s">
        <v>93</v>
      </c>
    </row>
    <row r="41" spans="1:10" s="55" customFormat="1" ht="30" customHeight="1" x14ac:dyDescent="0.3">
      <c r="A41" s="50">
        <v>6</v>
      </c>
      <c r="B41" s="50" t="s">
        <v>72</v>
      </c>
      <c r="C41" s="51" t="s">
        <v>94</v>
      </c>
      <c r="D41" s="50" t="s">
        <v>95</v>
      </c>
      <c r="E41" s="50" t="s">
        <v>28</v>
      </c>
      <c r="F41" s="52" t="s">
        <v>96</v>
      </c>
      <c r="G41" s="53">
        <v>102</v>
      </c>
      <c r="H41" s="54">
        <v>3185</v>
      </c>
      <c r="I41" s="50">
        <v>1993</v>
      </c>
      <c r="J41" s="82" t="s">
        <v>519</v>
      </c>
    </row>
    <row r="42" spans="1:10" s="49" customFormat="1" ht="30" customHeight="1" x14ac:dyDescent="0.3">
      <c r="A42" s="31">
        <v>7</v>
      </c>
      <c r="B42" s="31" t="s">
        <v>72</v>
      </c>
      <c r="C42" s="56" t="s">
        <v>508</v>
      </c>
      <c r="D42" s="31" t="s">
        <v>509</v>
      </c>
      <c r="E42" s="31" t="s">
        <v>510</v>
      </c>
      <c r="F42" s="57" t="s">
        <v>511</v>
      </c>
      <c r="G42" s="58">
        <v>43</v>
      </c>
      <c r="H42" s="59">
        <v>1598</v>
      </c>
      <c r="I42" s="31">
        <v>1993</v>
      </c>
      <c r="J42" s="32" t="s">
        <v>18</v>
      </c>
    </row>
    <row r="43" spans="1:10" s="49" customFormat="1" ht="30" customHeight="1" x14ac:dyDescent="0.3">
      <c r="A43" s="38">
        <v>8</v>
      </c>
      <c r="B43" s="38" t="s">
        <v>72</v>
      </c>
      <c r="C43" s="45" t="s">
        <v>97</v>
      </c>
      <c r="D43" s="38" t="s">
        <v>98</v>
      </c>
      <c r="E43" s="38" t="s">
        <v>99</v>
      </c>
      <c r="F43" s="46" t="s">
        <v>100</v>
      </c>
      <c r="G43" s="47">
        <v>30</v>
      </c>
      <c r="H43" s="48">
        <f>992+595</f>
        <v>1587</v>
      </c>
      <c r="I43" s="38">
        <v>1994</v>
      </c>
      <c r="J43" s="38" t="s">
        <v>101</v>
      </c>
    </row>
    <row r="44" spans="1:10" s="49" customFormat="1" ht="30" customHeight="1" x14ac:dyDescent="0.3">
      <c r="A44" s="38">
        <v>9</v>
      </c>
      <c r="B44" s="38" t="s">
        <v>72</v>
      </c>
      <c r="C44" s="45" t="s">
        <v>102</v>
      </c>
      <c r="D44" s="38" t="s">
        <v>103</v>
      </c>
      <c r="E44" s="38" t="s">
        <v>104</v>
      </c>
      <c r="F44" s="46" t="s">
        <v>105</v>
      </c>
      <c r="G44" s="47">
        <v>31</v>
      </c>
      <c r="H44" s="48">
        <f>578+1608</f>
        <v>2186</v>
      </c>
      <c r="I44" s="38">
        <v>1995</v>
      </c>
      <c r="J44" s="38" t="s">
        <v>106</v>
      </c>
    </row>
    <row r="45" spans="1:10" s="49" customFormat="1" ht="30" customHeight="1" x14ac:dyDescent="0.3">
      <c r="A45" s="38">
        <v>10</v>
      </c>
      <c r="B45" s="38" t="s">
        <v>72</v>
      </c>
      <c r="C45" s="45" t="s">
        <v>107</v>
      </c>
      <c r="D45" s="38" t="s">
        <v>108</v>
      </c>
      <c r="E45" s="38" t="s">
        <v>109</v>
      </c>
      <c r="F45" s="46" t="s">
        <v>110</v>
      </c>
      <c r="G45" s="47">
        <v>8</v>
      </c>
      <c r="H45" s="48">
        <v>1033</v>
      </c>
      <c r="I45" s="38">
        <v>1997</v>
      </c>
      <c r="J45" s="38" t="s">
        <v>111</v>
      </c>
    </row>
    <row r="46" spans="1:10" s="49" customFormat="1" ht="30" customHeight="1" x14ac:dyDescent="0.3">
      <c r="A46" s="38">
        <v>11</v>
      </c>
      <c r="B46" s="38" t="s">
        <v>71</v>
      </c>
      <c r="C46" s="45" t="s">
        <v>112</v>
      </c>
      <c r="D46" s="38"/>
      <c r="E46" s="38" t="s">
        <v>113</v>
      </c>
      <c r="F46" s="46" t="s">
        <v>114</v>
      </c>
      <c r="G46" s="47">
        <v>28</v>
      </c>
      <c r="H46" s="48">
        <v>888</v>
      </c>
      <c r="I46" s="38">
        <v>1988</v>
      </c>
      <c r="J46" s="38"/>
    </row>
    <row r="47" spans="1:10" s="49" customFormat="1" ht="30" customHeight="1" x14ac:dyDescent="0.3">
      <c r="A47" s="38">
        <v>12</v>
      </c>
      <c r="B47" s="38" t="s">
        <v>72</v>
      </c>
      <c r="C47" s="45" t="s">
        <v>115</v>
      </c>
      <c r="D47" s="38" t="s">
        <v>116</v>
      </c>
      <c r="E47" s="38" t="s">
        <v>35</v>
      </c>
      <c r="F47" s="46" t="s">
        <v>117</v>
      </c>
      <c r="G47" s="47">
        <v>44</v>
      </c>
      <c r="H47" s="48">
        <v>900</v>
      </c>
      <c r="I47" s="38">
        <v>1998</v>
      </c>
      <c r="J47" s="38"/>
    </row>
    <row r="48" spans="1:10" s="49" customFormat="1" ht="30" customHeight="1" x14ac:dyDescent="0.3">
      <c r="A48" s="38">
        <v>13</v>
      </c>
      <c r="B48" s="38" t="s">
        <v>71</v>
      </c>
      <c r="C48" s="45" t="s">
        <v>118</v>
      </c>
      <c r="D48" s="38" t="s">
        <v>119</v>
      </c>
      <c r="E48" s="38" t="s">
        <v>120</v>
      </c>
      <c r="F48" s="46" t="s">
        <v>121</v>
      </c>
      <c r="G48" s="47">
        <v>20</v>
      </c>
      <c r="H48" s="48">
        <v>619.4</v>
      </c>
      <c r="I48" s="38">
        <v>1999</v>
      </c>
      <c r="J48" s="38"/>
    </row>
    <row r="49" spans="1:10" s="49" customFormat="1" ht="30" customHeight="1" x14ac:dyDescent="0.3">
      <c r="A49" s="38">
        <v>14</v>
      </c>
      <c r="B49" s="38" t="s">
        <v>72</v>
      </c>
      <c r="C49" s="45" t="s">
        <v>118</v>
      </c>
      <c r="D49" s="38" t="s">
        <v>122</v>
      </c>
      <c r="E49" s="38" t="s">
        <v>120</v>
      </c>
      <c r="F49" s="46" t="s">
        <v>123</v>
      </c>
      <c r="G49" s="47">
        <v>20</v>
      </c>
      <c r="H49" s="48">
        <v>619</v>
      </c>
      <c r="I49" s="38">
        <v>2005</v>
      </c>
      <c r="J49" s="38"/>
    </row>
    <row r="50" spans="1:10" s="49" customFormat="1" ht="30" customHeight="1" x14ac:dyDescent="0.3">
      <c r="A50" s="38">
        <v>15</v>
      </c>
      <c r="B50" s="38" t="s">
        <v>72</v>
      </c>
      <c r="C50" s="45" t="s">
        <v>124</v>
      </c>
      <c r="D50" s="38"/>
      <c r="E50" s="38" t="s">
        <v>125</v>
      </c>
      <c r="F50" s="46" t="s">
        <v>126</v>
      </c>
      <c r="G50" s="47">
        <v>29</v>
      </c>
      <c r="H50" s="48">
        <f>239+811</f>
        <v>1050</v>
      </c>
      <c r="I50" s="38">
        <v>2001</v>
      </c>
      <c r="J50" s="38"/>
    </row>
    <row r="51" spans="1:10" s="49" customFormat="1" ht="30" customHeight="1" x14ac:dyDescent="0.3">
      <c r="A51" s="38">
        <v>16</v>
      </c>
      <c r="B51" s="38" t="s">
        <v>72</v>
      </c>
      <c r="C51" s="45" t="s">
        <v>127</v>
      </c>
      <c r="D51" s="38" t="s">
        <v>128</v>
      </c>
      <c r="E51" s="38" t="s">
        <v>129</v>
      </c>
      <c r="F51" s="46" t="s">
        <v>130</v>
      </c>
      <c r="G51" s="47">
        <v>92</v>
      </c>
      <c r="H51" s="48">
        <f>786.9+1236.4+1262.8</f>
        <v>3286.1000000000004</v>
      </c>
      <c r="I51" s="38">
        <v>2001</v>
      </c>
      <c r="J51" s="38"/>
    </row>
    <row r="52" spans="1:10" s="49" customFormat="1" ht="30" customHeight="1" x14ac:dyDescent="0.3">
      <c r="A52" s="38">
        <v>17</v>
      </c>
      <c r="B52" s="38" t="s">
        <v>72</v>
      </c>
      <c r="C52" s="45" t="s">
        <v>131</v>
      </c>
      <c r="D52" s="38" t="s">
        <v>132</v>
      </c>
      <c r="E52" s="38" t="s">
        <v>54</v>
      </c>
      <c r="F52" s="46" t="s">
        <v>133</v>
      </c>
      <c r="G52" s="47">
        <v>17</v>
      </c>
      <c r="H52" s="48">
        <v>651</v>
      </c>
      <c r="I52" s="38">
        <v>2004</v>
      </c>
      <c r="J52" s="38"/>
    </row>
    <row r="53" spans="1:10" s="49" customFormat="1" ht="30" customHeight="1" x14ac:dyDescent="0.3">
      <c r="A53" s="38">
        <v>18</v>
      </c>
      <c r="B53" s="38" t="s">
        <v>72</v>
      </c>
      <c r="C53" s="45" t="s">
        <v>134</v>
      </c>
      <c r="D53" s="38" t="s">
        <v>135</v>
      </c>
      <c r="E53" s="38" t="s">
        <v>136</v>
      </c>
      <c r="F53" s="46">
        <v>202</v>
      </c>
      <c r="G53" s="47">
        <v>22</v>
      </c>
      <c r="H53" s="48">
        <v>593</v>
      </c>
      <c r="I53" s="38">
        <v>2005</v>
      </c>
      <c r="J53" s="38"/>
    </row>
    <row r="54" spans="1:10" s="60" customFormat="1" ht="30" customHeight="1" x14ac:dyDescent="0.3">
      <c r="A54" s="38">
        <v>19</v>
      </c>
      <c r="B54" s="38" t="s">
        <v>72</v>
      </c>
      <c r="C54" s="45" t="s">
        <v>498</v>
      </c>
      <c r="D54" s="38"/>
      <c r="E54" s="38" t="s">
        <v>499</v>
      </c>
      <c r="F54" s="46" t="s">
        <v>500</v>
      </c>
      <c r="G54" s="47">
        <v>139</v>
      </c>
      <c r="H54" s="48">
        <v>8178</v>
      </c>
      <c r="I54" s="38">
        <v>2005</v>
      </c>
      <c r="J54" s="38" t="s">
        <v>501</v>
      </c>
    </row>
    <row r="55" spans="1:10" s="60" customFormat="1" ht="30" customHeight="1" x14ac:dyDescent="0.3">
      <c r="A55" s="38">
        <v>20</v>
      </c>
      <c r="B55" s="31" t="s">
        <v>72</v>
      </c>
      <c r="C55" s="56" t="s">
        <v>137</v>
      </c>
      <c r="D55" s="31" t="s">
        <v>138</v>
      </c>
      <c r="E55" s="31" t="s">
        <v>139</v>
      </c>
      <c r="F55" s="57" t="s">
        <v>140</v>
      </c>
      <c r="G55" s="58">
        <v>37</v>
      </c>
      <c r="H55" s="59">
        <v>983</v>
      </c>
      <c r="I55" s="31">
        <v>2006</v>
      </c>
      <c r="J55" s="31" t="s">
        <v>18</v>
      </c>
    </row>
    <row r="56" spans="1:10" s="49" customFormat="1" ht="30" customHeight="1" x14ac:dyDescent="0.3">
      <c r="A56" s="38">
        <v>21</v>
      </c>
      <c r="B56" s="38" t="s">
        <v>72</v>
      </c>
      <c r="C56" s="45" t="s">
        <v>141</v>
      </c>
      <c r="D56" s="38" t="s">
        <v>142</v>
      </c>
      <c r="E56" s="38" t="s">
        <v>54</v>
      </c>
      <c r="F56" s="46" t="s">
        <v>143</v>
      </c>
      <c r="G56" s="47">
        <v>63</v>
      </c>
      <c r="H56" s="48">
        <f>192+195+912+56+107+102+156+250+376</f>
        <v>2346</v>
      </c>
      <c r="I56" s="38">
        <v>2007</v>
      </c>
      <c r="J56" s="38"/>
    </row>
    <row r="57" spans="1:10" s="55" customFormat="1" ht="30" customHeight="1" x14ac:dyDescent="0.3">
      <c r="A57" s="50">
        <v>22</v>
      </c>
      <c r="B57" s="50" t="s">
        <v>72</v>
      </c>
      <c r="C57" s="51" t="s">
        <v>144</v>
      </c>
      <c r="D57" s="50" t="s">
        <v>145</v>
      </c>
      <c r="E57" s="50" t="s">
        <v>44</v>
      </c>
      <c r="F57" s="52" t="s">
        <v>146</v>
      </c>
      <c r="G57" s="53">
        <v>118</v>
      </c>
      <c r="H57" s="54">
        <v>3356</v>
      </c>
      <c r="I57" s="50">
        <v>2007</v>
      </c>
      <c r="J57" s="82" t="s">
        <v>518</v>
      </c>
    </row>
    <row r="58" spans="1:10" s="49" customFormat="1" ht="30" customHeight="1" x14ac:dyDescent="0.3">
      <c r="A58" s="38">
        <v>23</v>
      </c>
      <c r="B58" s="31" t="s">
        <v>72</v>
      </c>
      <c r="C58" s="56" t="s">
        <v>477</v>
      </c>
      <c r="D58" s="31" t="s">
        <v>478</v>
      </c>
      <c r="E58" s="31" t="s">
        <v>479</v>
      </c>
      <c r="F58" s="57" t="s">
        <v>480</v>
      </c>
      <c r="G58" s="58">
        <v>27</v>
      </c>
      <c r="H58" s="59">
        <v>580</v>
      </c>
      <c r="I58" s="31">
        <v>2007</v>
      </c>
      <c r="J58" s="31" t="s">
        <v>18</v>
      </c>
    </row>
    <row r="59" spans="1:10" s="60" customFormat="1" ht="30" customHeight="1" x14ac:dyDescent="0.3">
      <c r="A59" s="38">
        <v>24</v>
      </c>
      <c r="B59" s="31" t="s">
        <v>72</v>
      </c>
      <c r="C59" s="56" t="s">
        <v>147</v>
      </c>
      <c r="D59" s="31"/>
      <c r="E59" s="31" t="s">
        <v>139</v>
      </c>
      <c r="F59" s="57" t="s">
        <v>148</v>
      </c>
      <c r="G59" s="58">
        <v>186</v>
      </c>
      <c r="H59" s="59">
        <v>3922</v>
      </c>
      <c r="I59" s="31">
        <v>2008</v>
      </c>
      <c r="J59" s="31" t="s">
        <v>517</v>
      </c>
    </row>
    <row r="60" spans="1:10" s="60" customFormat="1" ht="30" customHeight="1" x14ac:dyDescent="0.3">
      <c r="A60" s="38">
        <v>25</v>
      </c>
      <c r="B60" s="31" t="s">
        <v>72</v>
      </c>
      <c r="C60" s="56" t="s">
        <v>149</v>
      </c>
      <c r="D60" s="31" t="s">
        <v>150</v>
      </c>
      <c r="E60" s="31" t="s">
        <v>151</v>
      </c>
      <c r="F60" s="57" t="s">
        <v>152</v>
      </c>
      <c r="G60" s="58">
        <v>241</v>
      </c>
      <c r="H60" s="59">
        <v>2793</v>
      </c>
      <c r="I60" s="31">
        <v>2008</v>
      </c>
      <c r="J60" s="31" t="s">
        <v>18</v>
      </c>
    </row>
    <row r="61" spans="1:10" s="49" customFormat="1" ht="30" customHeight="1" x14ac:dyDescent="0.3">
      <c r="A61" s="38">
        <v>26</v>
      </c>
      <c r="B61" s="38" t="s">
        <v>72</v>
      </c>
      <c r="C61" s="45" t="s">
        <v>153</v>
      </c>
      <c r="D61" s="38" t="s">
        <v>154</v>
      </c>
      <c r="E61" s="38" t="s">
        <v>120</v>
      </c>
      <c r="F61" s="46" t="s">
        <v>155</v>
      </c>
      <c r="G61" s="47">
        <v>67</v>
      </c>
      <c r="H61" s="48">
        <v>617</v>
      </c>
      <c r="I61" s="38">
        <v>2008</v>
      </c>
      <c r="J61" s="38" t="s">
        <v>156</v>
      </c>
    </row>
    <row r="62" spans="1:10" s="49" customFormat="1" ht="30" customHeight="1" x14ac:dyDescent="0.3">
      <c r="A62" s="38">
        <v>27</v>
      </c>
      <c r="B62" s="38" t="s">
        <v>72</v>
      </c>
      <c r="C62" s="45" t="s">
        <v>157</v>
      </c>
      <c r="D62" s="38" t="s">
        <v>158</v>
      </c>
      <c r="E62" s="38" t="s">
        <v>159</v>
      </c>
      <c r="F62" s="46" t="s">
        <v>160</v>
      </c>
      <c r="G62" s="47">
        <v>74</v>
      </c>
      <c r="H62" s="48">
        <v>1881</v>
      </c>
      <c r="I62" s="38">
        <v>2007</v>
      </c>
      <c r="J62" s="38" t="s">
        <v>161</v>
      </c>
    </row>
    <row r="63" spans="1:10" s="49" customFormat="1" ht="30" customHeight="1" x14ac:dyDescent="0.3">
      <c r="A63" s="38">
        <v>28</v>
      </c>
      <c r="B63" s="38" t="s">
        <v>72</v>
      </c>
      <c r="C63" s="45" t="s">
        <v>162</v>
      </c>
      <c r="D63" s="38"/>
      <c r="E63" s="38" t="s">
        <v>163</v>
      </c>
      <c r="F63" s="46" t="s">
        <v>164</v>
      </c>
      <c r="G63" s="47">
        <v>61</v>
      </c>
      <c r="H63" s="48">
        <v>2066</v>
      </c>
      <c r="I63" s="38">
        <v>2009</v>
      </c>
      <c r="J63" s="38"/>
    </row>
    <row r="64" spans="1:10" s="60" customFormat="1" ht="30" customHeight="1" x14ac:dyDescent="0.3">
      <c r="A64" s="38">
        <v>29</v>
      </c>
      <c r="B64" s="31" t="s">
        <v>72</v>
      </c>
      <c r="C64" s="56" t="s">
        <v>165</v>
      </c>
      <c r="D64" s="31" t="s">
        <v>150</v>
      </c>
      <c r="E64" s="31" t="s">
        <v>44</v>
      </c>
      <c r="F64" s="57" t="s">
        <v>166</v>
      </c>
      <c r="G64" s="58">
        <v>142</v>
      </c>
      <c r="H64" s="59">
        <v>1387</v>
      </c>
      <c r="I64" s="31">
        <v>2009</v>
      </c>
      <c r="J64" s="31" t="s">
        <v>18</v>
      </c>
    </row>
    <row r="65" spans="1:10" s="49" customFormat="1" ht="30" customHeight="1" x14ac:dyDescent="0.3">
      <c r="A65" s="38">
        <v>30</v>
      </c>
      <c r="B65" s="38" t="s">
        <v>72</v>
      </c>
      <c r="C65" s="45" t="s">
        <v>167</v>
      </c>
      <c r="D65" s="38" t="s">
        <v>168</v>
      </c>
      <c r="E65" s="38" t="s">
        <v>104</v>
      </c>
      <c r="F65" s="46" t="s">
        <v>169</v>
      </c>
      <c r="G65" s="47">
        <v>16</v>
      </c>
      <c r="H65" s="48">
        <v>726</v>
      </c>
      <c r="I65" s="38">
        <v>2011</v>
      </c>
      <c r="J65" s="38" t="s">
        <v>170</v>
      </c>
    </row>
    <row r="66" spans="1:10" s="49" customFormat="1" ht="30" customHeight="1" x14ac:dyDescent="0.3">
      <c r="A66" s="38">
        <v>31</v>
      </c>
      <c r="B66" s="38" t="s">
        <v>71</v>
      </c>
      <c r="C66" s="45" t="s">
        <v>171</v>
      </c>
      <c r="D66" s="38"/>
      <c r="E66" s="38" t="s">
        <v>44</v>
      </c>
      <c r="F66" s="46" t="s">
        <v>172</v>
      </c>
      <c r="G66" s="47">
        <v>263</v>
      </c>
      <c r="H66" s="48">
        <v>10745</v>
      </c>
      <c r="I66" s="38">
        <v>2011</v>
      </c>
      <c r="J66" s="38"/>
    </row>
    <row r="67" spans="1:10" s="49" customFormat="1" ht="30" customHeight="1" x14ac:dyDescent="0.3">
      <c r="A67" s="38">
        <v>32</v>
      </c>
      <c r="B67" s="38" t="s">
        <v>71</v>
      </c>
      <c r="C67" s="45" t="s">
        <v>173</v>
      </c>
      <c r="D67" s="38" t="s">
        <v>174</v>
      </c>
      <c r="E67" s="38" t="s">
        <v>28</v>
      </c>
      <c r="F67" s="46" t="s">
        <v>175</v>
      </c>
      <c r="G67" s="47">
        <v>11</v>
      </c>
      <c r="H67" s="48">
        <v>180</v>
      </c>
      <c r="I67" s="38">
        <v>2011</v>
      </c>
      <c r="J67" s="38" t="s">
        <v>176</v>
      </c>
    </row>
    <row r="68" spans="1:10" s="49" customFormat="1" ht="30" customHeight="1" x14ac:dyDescent="0.3">
      <c r="A68" s="38">
        <v>33</v>
      </c>
      <c r="B68" s="38" t="s">
        <v>72</v>
      </c>
      <c r="C68" s="45" t="s">
        <v>177</v>
      </c>
      <c r="D68" s="38" t="s">
        <v>178</v>
      </c>
      <c r="E68" s="38" t="s">
        <v>28</v>
      </c>
      <c r="F68" s="46" t="s">
        <v>179</v>
      </c>
      <c r="G68" s="47">
        <v>17</v>
      </c>
      <c r="H68" s="48">
        <v>493.8</v>
      </c>
      <c r="I68" s="38">
        <v>2004</v>
      </c>
      <c r="J68" s="38" t="s">
        <v>176</v>
      </c>
    </row>
    <row r="69" spans="1:10" s="49" customFormat="1" ht="30" customHeight="1" x14ac:dyDescent="0.3">
      <c r="A69" s="38">
        <v>34</v>
      </c>
      <c r="B69" s="38" t="s">
        <v>72</v>
      </c>
      <c r="C69" s="45" t="s">
        <v>180</v>
      </c>
      <c r="D69" s="38" t="s">
        <v>181</v>
      </c>
      <c r="E69" s="38" t="s">
        <v>120</v>
      </c>
      <c r="F69" s="46" t="s">
        <v>182</v>
      </c>
      <c r="G69" s="47">
        <v>15</v>
      </c>
      <c r="H69" s="48">
        <f>168.4+89.6</f>
        <v>258</v>
      </c>
      <c r="I69" s="38">
        <v>2008</v>
      </c>
      <c r="J69" s="38" t="s">
        <v>176</v>
      </c>
    </row>
    <row r="70" spans="1:10" s="49" customFormat="1" ht="30" customHeight="1" x14ac:dyDescent="0.3">
      <c r="A70" s="38">
        <v>35</v>
      </c>
      <c r="B70" s="38" t="s">
        <v>72</v>
      </c>
      <c r="C70" s="45" t="s">
        <v>183</v>
      </c>
      <c r="D70" s="38" t="s">
        <v>184</v>
      </c>
      <c r="E70" s="38" t="s">
        <v>129</v>
      </c>
      <c r="F70" s="46" t="s">
        <v>185</v>
      </c>
      <c r="G70" s="47">
        <v>16</v>
      </c>
      <c r="H70" s="48">
        <f>129.2+195+165.3</f>
        <v>489.5</v>
      </c>
      <c r="I70" s="38">
        <v>2010</v>
      </c>
      <c r="J70" s="38" t="s">
        <v>176</v>
      </c>
    </row>
    <row r="71" spans="1:10" s="49" customFormat="1" ht="30" customHeight="1" x14ac:dyDescent="0.3">
      <c r="A71" s="38">
        <v>36</v>
      </c>
      <c r="B71" s="38" t="s">
        <v>72</v>
      </c>
      <c r="C71" s="45" t="s">
        <v>186</v>
      </c>
      <c r="D71" s="38"/>
      <c r="E71" s="38" t="s">
        <v>28</v>
      </c>
      <c r="F71" s="46" t="s">
        <v>187</v>
      </c>
      <c r="G71" s="47">
        <v>19</v>
      </c>
      <c r="H71" s="48">
        <v>831</v>
      </c>
      <c r="I71" s="38">
        <v>2011</v>
      </c>
      <c r="J71" s="38" t="s">
        <v>176</v>
      </c>
    </row>
    <row r="72" spans="1:10" s="49" customFormat="1" ht="30" customHeight="1" x14ac:dyDescent="0.3">
      <c r="A72" s="38">
        <v>37</v>
      </c>
      <c r="B72" s="38" t="s">
        <v>72</v>
      </c>
      <c r="C72" s="45" t="s">
        <v>188</v>
      </c>
      <c r="D72" s="38"/>
      <c r="E72" s="38" t="s">
        <v>136</v>
      </c>
      <c r="F72" s="46" t="s">
        <v>189</v>
      </c>
      <c r="G72" s="47">
        <v>20</v>
      </c>
      <c r="H72" s="48">
        <v>777</v>
      </c>
      <c r="I72" s="38">
        <v>2011</v>
      </c>
      <c r="J72" s="38" t="s">
        <v>176</v>
      </c>
    </row>
    <row r="73" spans="1:10" s="49" customFormat="1" ht="30" customHeight="1" x14ac:dyDescent="0.3">
      <c r="A73" s="38">
        <v>38</v>
      </c>
      <c r="B73" s="38" t="s">
        <v>72</v>
      </c>
      <c r="C73" s="45" t="s">
        <v>190</v>
      </c>
      <c r="D73" s="38"/>
      <c r="E73" s="38" t="s">
        <v>136</v>
      </c>
      <c r="F73" s="46" t="s">
        <v>191</v>
      </c>
      <c r="G73" s="47">
        <v>18</v>
      </c>
      <c r="H73" s="48">
        <v>598</v>
      </c>
      <c r="I73" s="38">
        <v>2011</v>
      </c>
      <c r="J73" s="38" t="s">
        <v>176</v>
      </c>
    </row>
    <row r="74" spans="1:10" s="49" customFormat="1" ht="30" customHeight="1" x14ac:dyDescent="0.3">
      <c r="A74" s="38">
        <v>39</v>
      </c>
      <c r="B74" s="38" t="s">
        <v>72</v>
      </c>
      <c r="C74" s="45" t="s">
        <v>192</v>
      </c>
      <c r="D74" s="38"/>
      <c r="E74" s="38" t="s">
        <v>151</v>
      </c>
      <c r="F74" s="46" t="s">
        <v>193</v>
      </c>
      <c r="G74" s="47">
        <v>14</v>
      </c>
      <c r="H74" s="48">
        <v>448</v>
      </c>
      <c r="I74" s="38">
        <v>2011</v>
      </c>
      <c r="J74" s="38" t="s">
        <v>176</v>
      </c>
    </row>
    <row r="75" spans="1:10" s="49" customFormat="1" ht="30" customHeight="1" x14ac:dyDescent="0.3">
      <c r="A75" s="38">
        <v>40</v>
      </c>
      <c r="B75" s="38" t="s">
        <v>72</v>
      </c>
      <c r="C75" s="45" t="s">
        <v>194</v>
      </c>
      <c r="D75" s="38"/>
      <c r="E75" s="38" t="s">
        <v>151</v>
      </c>
      <c r="F75" s="46" t="s">
        <v>195</v>
      </c>
      <c r="G75" s="47">
        <v>11</v>
      </c>
      <c r="H75" s="48">
        <v>425</v>
      </c>
      <c r="I75" s="38">
        <v>2011</v>
      </c>
      <c r="J75" s="38" t="s">
        <v>176</v>
      </c>
    </row>
    <row r="76" spans="1:10" s="49" customFormat="1" ht="30" customHeight="1" x14ac:dyDescent="0.3">
      <c r="A76" s="38">
        <v>41</v>
      </c>
      <c r="B76" s="38" t="s">
        <v>72</v>
      </c>
      <c r="C76" s="45" t="s">
        <v>196</v>
      </c>
      <c r="D76" s="38"/>
      <c r="E76" s="38" t="s">
        <v>151</v>
      </c>
      <c r="F76" s="46" t="s">
        <v>197</v>
      </c>
      <c r="G76" s="47">
        <v>36</v>
      </c>
      <c r="H76" s="48">
        <v>1614</v>
      </c>
      <c r="I76" s="38">
        <v>2011</v>
      </c>
      <c r="J76" s="38" t="s">
        <v>176</v>
      </c>
    </row>
    <row r="77" spans="1:10" s="49" customFormat="1" ht="30" customHeight="1" x14ac:dyDescent="0.3">
      <c r="A77" s="38">
        <v>42</v>
      </c>
      <c r="B77" s="38" t="s">
        <v>72</v>
      </c>
      <c r="C77" s="45" t="s">
        <v>198</v>
      </c>
      <c r="D77" s="38"/>
      <c r="E77" s="38" t="s">
        <v>199</v>
      </c>
      <c r="F77" s="46" t="s">
        <v>200</v>
      </c>
      <c r="G77" s="47">
        <v>7</v>
      </c>
      <c r="H77" s="48">
        <v>201</v>
      </c>
      <c r="I77" s="38">
        <v>2011</v>
      </c>
      <c r="J77" s="38" t="s">
        <v>176</v>
      </c>
    </row>
    <row r="78" spans="1:10" s="49" customFormat="1" ht="30" customHeight="1" x14ac:dyDescent="0.3">
      <c r="A78" s="38">
        <v>43</v>
      </c>
      <c r="B78" s="38" t="s">
        <v>72</v>
      </c>
      <c r="C78" s="45" t="s">
        <v>201</v>
      </c>
      <c r="D78" s="38"/>
      <c r="E78" s="38" t="s">
        <v>199</v>
      </c>
      <c r="F78" s="46" t="s">
        <v>202</v>
      </c>
      <c r="G78" s="47">
        <v>11</v>
      </c>
      <c r="H78" s="48">
        <v>340</v>
      </c>
      <c r="I78" s="38">
        <v>2011</v>
      </c>
      <c r="J78" s="38" t="s">
        <v>176</v>
      </c>
    </row>
    <row r="79" spans="1:10" s="49" customFormat="1" ht="30" customHeight="1" x14ac:dyDescent="0.3">
      <c r="A79" s="38">
        <v>44</v>
      </c>
      <c r="B79" s="38" t="s">
        <v>71</v>
      </c>
      <c r="C79" s="45" t="s">
        <v>203</v>
      </c>
      <c r="D79" s="38" t="s">
        <v>204</v>
      </c>
      <c r="E79" s="38" t="s">
        <v>54</v>
      </c>
      <c r="F79" s="46" t="s">
        <v>205</v>
      </c>
      <c r="G79" s="47">
        <v>30</v>
      </c>
      <c r="H79" s="48">
        <v>955</v>
      </c>
      <c r="I79" s="38">
        <v>2012</v>
      </c>
      <c r="J79" s="38" t="s">
        <v>156</v>
      </c>
    </row>
    <row r="80" spans="1:10" s="49" customFormat="1" ht="30" customHeight="1" x14ac:dyDescent="0.3">
      <c r="A80" s="38">
        <v>45</v>
      </c>
      <c r="B80" s="38" t="s">
        <v>72</v>
      </c>
      <c r="C80" s="45" t="s">
        <v>206</v>
      </c>
      <c r="D80" s="38"/>
      <c r="E80" s="38" t="s">
        <v>136</v>
      </c>
      <c r="F80" s="46" t="s">
        <v>207</v>
      </c>
      <c r="G80" s="47">
        <v>13</v>
      </c>
      <c r="H80" s="48">
        <v>337.2</v>
      </c>
      <c r="I80" s="38">
        <v>2012</v>
      </c>
      <c r="J80" s="80" t="s">
        <v>496</v>
      </c>
    </row>
    <row r="81" spans="1:10" s="49" customFormat="1" ht="30" customHeight="1" x14ac:dyDescent="0.3">
      <c r="A81" s="38">
        <v>46</v>
      </c>
      <c r="B81" s="38" t="s">
        <v>72</v>
      </c>
      <c r="C81" s="45" t="s">
        <v>208</v>
      </c>
      <c r="D81" s="38"/>
      <c r="E81" s="38" t="s">
        <v>136</v>
      </c>
      <c r="F81" s="46" t="s">
        <v>209</v>
      </c>
      <c r="G81" s="47">
        <v>20</v>
      </c>
      <c r="H81" s="48">
        <v>464</v>
      </c>
      <c r="I81" s="38">
        <v>2012</v>
      </c>
      <c r="J81" s="38"/>
    </row>
    <row r="82" spans="1:10" s="49" customFormat="1" ht="30" customHeight="1" x14ac:dyDescent="0.3">
      <c r="A82" s="38">
        <v>47</v>
      </c>
      <c r="B82" s="38" t="s">
        <v>72</v>
      </c>
      <c r="C82" s="45" t="s">
        <v>210</v>
      </c>
      <c r="D82" s="38"/>
      <c r="E82" s="38" t="s">
        <v>136</v>
      </c>
      <c r="F82" s="46" t="s">
        <v>211</v>
      </c>
      <c r="G82" s="47">
        <v>10</v>
      </c>
      <c r="H82" s="48">
        <v>271.10000000000002</v>
      </c>
      <c r="I82" s="38">
        <v>2012</v>
      </c>
      <c r="J82" s="38"/>
    </row>
    <row r="83" spans="1:10" s="49" customFormat="1" ht="30" customHeight="1" x14ac:dyDescent="0.3">
      <c r="A83" s="38">
        <v>48</v>
      </c>
      <c r="B83" s="38" t="s">
        <v>72</v>
      </c>
      <c r="C83" s="45" t="s">
        <v>212</v>
      </c>
      <c r="D83" s="38"/>
      <c r="E83" s="38" t="s">
        <v>136</v>
      </c>
      <c r="F83" s="46" t="s">
        <v>213</v>
      </c>
      <c r="G83" s="47">
        <v>6</v>
      </c>
      <c r="H83" s="48">
        <v>177.4</v>
      </c>
      <c r="I83" s="38">
        <v>2012</v>
      </c>
      <c r="J83" s="38"/>
    </row>
    <row r="84" spans="1:10" s="49" customFormat="1" ht="30" customHeight="1" x14ac:dyDescent="0.3">
      <c r="A84" s="38">
        <v>49</v>
      </c>
      <c r="B84" s="38" t="s">
        <v>72</v>
      </c>
      <c r="C84" s="45" t="s">
        <v>214</v>
      </c>
      <c r="D84" s="38"/>
      <c r="E84" s="38" t="s">
        <v>129</v>
      </c>
      <c r="F84" s="46" t="s">
        <v>215</v>
      </c>
      <c r="G84" s="47">
        <v>5</v>
      </c>
      <c r="H84" s="48">
        <v>109.6</v>
      </c>
      <c r="I84" s="38">
        <v>2012</v>
      </c>
      <c r="J84" s="38"/>
    </row>
    <row r="85" spans="1:10" s="49" customFormat="1" ht="30" customHeight="1" x14ac:dyDescent="0.3">
      <c r="A85" s="38">
        <v>50</v>
      </c>
      <c r="B85" s="38" t="s">
        <v>72</v>
      </c>
      <c r="C85" s="45" t="s">
        <v>216</v>
      </c>
      <c r="D85" s="38"/>
      <c r="E85" s="38" t="s">
        <v>35</v>
      </c>
      <c r="F85" s="46" t="s">
        <v>217</v>
      </c>
      <c r="G85" s="47">
        <v>12</v>
      </c>
      <c r="H85" s="48">
        <v>290</v>
      </c>
      <c r="I85" s="38">
        <v>2012</v>
      </c>
      <c r="J85" s="38"/>
    </row>
    <row r="86" spans="1:10" s="49" customFormat="1" ht="30" customHeight="1" x14ac:dyDescent="0.3">
      <c r="A86" s="38">
        <v>51</v>
      </c>
      <c r="B86" s="38" t="s">
        <v>72</v>
      </c>
      <c r="C86" s="45" t="s">
        <v>218</v>
      </c>
      <c r="D86" s="38"/>
      <c r="E86" s="38" t="s">
        <v>35</v>
      </c>
      <c r="F86" s="46" t="s">
        <v>219</v>
      </c>
      <c r="G86" s="47">
        <v>5</v>
      </c>
      <c r="H86" s="48">
        <v>191</v>
      </c>
      <c r="I86" s="38">
        <v>2012</v>
      </c>
      <c r="J86" s="38"/>
    </row>
    <row r="87" spans="1:10" s="49" customFormat="1" ht="30" customHeight="1" x14ac:dyDescent="0.3">
      <c r="A87" s="38">
        <v>52</v>
      </c>
      <c r="B87" s="38" t="s">
        <v>72</v>
      </c>
      <c r="C87" s="45" t="s">
        <v>220</v>
      </c>
      <c r="D87" s="38" t="s">
        <v>221</v>
      </c>
      <c r="E87" s="38" t="s">
        <v>151</v>
      </c>
      <c r="F87" s="46" t="s">
        <v>222</v>
      </c>
      <c r="G87" s="47">
        <v>13</v>
      </c>
      <c r="H87" s="48">
        <v>536</v>
      </c>
      <c r="I87" s="38">
        <v>2012</v>
      </c>
      <c r="J87" s="38"/>
    </row>
    <row r="88" spans="1:10" s="49" customFormat="1" ht="30" customHeight="1" x14ac:dyDescent="0.3">
      <c r="A88" s="38">
        <v>53</v>
      </c>
      <c r="B88" s="38" t="s">
        <v>72</v>
      </c>
      <c r="C88" s="45" t="s">
        <v>223</v>
      </c>
      <c r="D88" s="38"/>
      <c r="E88" s="38" t="s">
        <v>28</v>
      </c>
      <c r="F88" s="46" t="s">
        <v>224</v>
      </c>
      <c r="G88" s="47">
        <v>3</v>
      </c>
      <c r="H88" s="48">
        <v>80</v>
      </c>
      <c r="I88" s="38">
        <v>2012</v>
      </c>
      <c r="J88" s="38"/>
    </row>
    <row r="89" spans="1:10" s="49" customFormat="1" ht="30" customHeight="1" x14ac:dyDescent="0.3">
      <c r="A89" s="38">
        <v>54</v>
      </c>
      <c r="B89" s="38" t="s">
        <v>72</v>
      </c>
      <c r="C89" s="45" t="s">
        <v>343</v>
      </c>
      <c r="D89" s="38" t="s">
        <v>361</v>
      </c>
      <c r="E89" s="38" t="s">
        <v>136</v>
      </c>
      <c r="F89" s="46" t="s">
        <v>344</v>
      </c>
      <c r="G89" s="47">
        <v>5</v>
      </c>
      <c r="H89" s="48">
        <v>115.7</v>
      </c>
      <c r="I89" s="38">
        <v>2013</v>
      </c>
      <c r="J89" s="38"/>
    </row>
    <row r="90" spans="1:10" s="49" customFormat="1" ht="30" customHeight="1" x14ac:dyDescent="0.3">
      <c r="A90" s="38">
        <v>55</v>
      </c>
      <c r="B90" s="38" t="s">
        <v>72</v>
      </c>
      <c r="C90" s="45" t="s">
        <v>345</v>
      </c>
      <c r="D90" s="38" t="s">
        <v>360</v>
      </c>
      <c r="E90" s="38" t="s">
        <v>28</v>
      </c>
      <c r="F90" s="46" t="s">
        <v>346</v>
      </c>
      <c r="G90" s="47">
        <v>19</v>
      </c>
      <c r="H90" s="48">
        <v>502.5</v>
      </c>
      <c r="I90" s="38">
        <v>2013</v>
      </c>
      <c r="J90" s="38"/>
    </row>
    <row r="91" spans="1:10" s="49" customFormat="1" ht="30" customHeight="1" x14ac:dyDescent="0.3">
      <c r="A91" s="38">
        <v>56</v>
      </c>
      <c r="B91" s="38" t="s">
        <v>72</v>
      </c>
      <c r="C91" s="45" t="s">
        <v>347</v>
      </c>
      <c r="D91" s="38" t="s">
        <v>362</v>
      </c>
      <c r="E91" s="38" t="s">
        <v>151</v>
      </c>
      <c r="F91" s="46" t="s">
        <v>348</v>
      </c>
      <c r="G91" s="47">
        <v>5</v>
      </c>
      <c r="H91" s="48">
        <v>174</v>
      </c>
      <c r="I91" s="38">
        <v>2013</v>
      </c>
      <c r="J91" s="38"/>
    </row>
    <row r="92" spans="1:10" s="49" customFormat="1" ht="30" customHeight="1" x14ac:dyDescent="0.3">
      <c r="A92" s="38">
        <v>57</v>
      </c>
      <c r="B92" s="38" t="s">
        <v>72</v>
      </c>
      <c r="C92" s="45" t="s">
        <v>349</v>
      </c>
      <c r="D92" s="38" t="s">
        <v>363</v>
      </c>
      <c r="E92" s="38" t="s">
        <v>54</v>
      </c>
      <c r="F92" s="46" t="s">
        <v>350</v>
      </c>
      <c r="G92" s="47">
        <v>9</v>
      </c>
      <c r="H92" s="48">
        <v>212</v>
      </c>
      <c r="I92" s="38">
        <v>2013</v>
      </c>
      <c r="J92" s="38"/>
    </row>
    <row r="93" spans="1:10" s="49" customFormat="1" ht="30" customHeight="1" x14ac:dyDescent="0.3">
      <c r="A93" s="38">
        <v>58</v>
      </c>
      <c r="B93" s="38" t="s">
        <v>72</v>
      </c>
      <c r="C93" s="45" t="s">
        <v>351</v>
      </c>
      <c r="D93" s="38" t="s">
        <v>364</v>
      </c>
      <c r="E93" s="38" t="s">
        <v>120</v>
      </c>
      <c r="F93" s="46" t="s">
        <v>352</v>
      </c>
      <c r="G93" s="47">
        <v>6</v>
      </c>
      <c r="H93" s="48">
        <v>184.1</v>
      </c>
      <c r="I93" s="38">
        <v>2013</v>
      </c>
      <c r="J93" s="38"/>
    </row>
    <row r="94" spans="1:10" s="49" customFormat="1" ht="30" customHeight="1" x14ac:dyDescent="0.3">
      <c r="A94" s="38">
        <v>59</v>
      </c>
      <c r="B94" s="38" t="s">
        <v>72</v>
      </c>
      <c r="C94" s="45" t="s">
        <v>353</v>
      </c>
      <c r="D94" s="38" t="s">
        <v>365</v>
      </c>
      <c r="E94" s="38" t="s">
        <v>151</v>
      </c>
      <c r="F94" s="46" t="s">
        <v>354</v>
      </c>
      <c r="G94" s="47">
        <v>9</v>
      </c>
      <c r="H94" s="48">
        <v>259.89999999999998</v>
      </c>
      <c r="I94" s="38">
        <v>2013</v>
      </c>
      <c r="J94" s="38"/>
    </row>
    <row r="95" spans="1:10" s="49" customFormat="1" ht="30" customHeight="1" x14ac:dyDescent="0.3">
      <c r="A95" s="38">
        <v>60</v>
      </c>
      <c r="B95" s="38" t="s">
        <v>72</v>
      </c>
      <c r="C95" s="45" t="s">
        <v>355</v>
      </c>
      <c r="D95" s="38" t="s">
        <v>356</v>
      </c>
      <c r="E95" s="38" t="s">
        <v>129</v>
      </c>
      <c r="F95" s="46" t="s">
        <v>366</v>
      </c>
      <c r="G95" s="47">
        <v>12</v>
      </c>
      <c r="H95" s="48">
        <v>294.2</v>
      </c>
      <c r="I95" s="38">
        <v>2013</v>
      </c>
      <c r="J95" s="38"/>
    </row>
    <row r="96" spans="1:10" s="49" customFormat="1" ht="30" customHeight="1" x14ac:dyDescent="0.3">
      <c r="A96" s="38">
        <v>61</v>
      </c>
      <c r="B96" s="38" t="s">
        <v>72</v>
      </c>
      <c r="C96" s="45" t="s">
        <v>357</v>
      </c>
      <c r="D96" s="38" t="s">
        <v>358</v>
      </c>
      <c r="E96" s="38" t="s">
        <v>28</v>
      </c>
      <c r="F96" s="46"/>
      <c r="G96" s="47">
        <v>36</v>
      </c>
      <c r="H96" s="48">
        <v>1240</v>
      </c>
      <c r="I96" s="38">
        <v>2013</v>
      </c>
      <c r="J96" s="38"/>
    </row>
    <row r="97" spans="1:10" s="49" customFormat="1" ht="30" customHeight="1" x14ac:dyDescent="0.3">
      <c r="A97" s="38">
        <v>62</v>
      </c>
      <c r="B97" s="38" t="s">
        <v>71</v>
      </c>
      <c r="C97" s="45" t="s">
        <v>485</v>
      </c>
      <c r="D97" s="38" t="s">
        <v>373</v>
      </c>
      <c r="E97" s="38" t="s">
        <v>129</v>
      </c>
      <c r="F97" s="46" t="s">
        <v>372</v>
      </c>
      <c r="G97" s="47">
        <v>6</v>
      </c>
      <c r="H97" s="48">
        <v>159</v>
      </c>
      <c r="I97" s="38">
        <v>2014</v>
      </c>
      <c r="J97" s="38"/>
    </row>
    <row r="98" spans="1:10" s="49" customFormat="1" ht="30" customHeight="1" x14ac:dyDescent="0.3">
      <c r="A98" s="38">
        <v>63</v>
      </c>
      <c r="B98" s="38" t="s">
        <v>72</v>
      </c>
      <c r="C98" s="45" t="s">
        <v>481</v>
      </c>
      <c r="D98" s="38" t="s">
        <v>363</v>
      </c>
      <c r="E98" s="38" t="s">
        <v>54</v>
      </c>
      <c r="F98" s="46" t="s">
        <v>374</v>
      </c>
      <c r="G98" s="47">
        <v>6</v>
      </c>
      <c r="H98" s="48">
        <v>178</v>
      </c>
      <c r="I98" s="38">
        <v>2014</v>
      </c>
      <c r="J98" s="38"/>
    </row>
    <row r="99" spans="1:10" s="49" customFormat="1" ht="30" customHeight="1" x14ac:dyDescent="0.3">
      <c r="A99" s="38">
        <v>64</v>
      </c>
      <c r="B99" s="38" t="s">
        <v>72</v>
      </c>
      <c r="C99" s="45" t="s">
        <v>486</v>
      </c>
      <c r="D99" s="38" t="s">
        <v>371</v>
      </c>
      <c r="E99" s="38" t="s">
        <v>129</v>
      </c>
      <c r="F99" s="46" t="s">
        <v>370</v>
      </c>
      <c r="G99" s="47">
        <v>14</v>
      </c>
      <c r="H99" s="48">
        <v>352.4</v>
      </c>
      <c r="I99" s="38">
        <v>2014</v>
      </c>
      <c r="J99" s="38"/>
    </row>
    <row r="100" spans="1:10" s="49" customFormat="1" ht="30" customHeight="1" x14ac:dyDescent="0.3">
      <c r="A100" s="38">
        <v>65</v>
      </c>
      <c r="B100" s="38" t="s">
        <v>71</v>
      </c>
      <c r="C100" s="45" t="s">
        <v>487</v>
      </c>
      <c r="D100" s="38" t="s">
        <v>488</v>
      </c>
      <c r="E100" s="38" t="s">
        <v>159</v>
      </c>
      <c r="F100" s="46" t="s">
        <v>489</v>
      </c>
      <c r="G100" s="47">
        <v>23</v>
      </c>
      <c r="H100" s="48">
        <v>578</v>
      </c>
      <c r="I100" s="38">
        <v>2015</v>
      </c>
      <c r="J100" s="38"/>
    </row>
    <row r="101" spans="1:10" s="49" customFormat="1" ht="30" customHeight="1" x14ac:dyDescent="0.3">
      <c r="A101" s="38">
        <v>66</v>
      </c>
      <c r="B101" s="38" t="s">
        <v>72</v>
      </c>
      <c r="C101" s="45" t="s">
        <v>490</v>
      </c>
      <c r="D101" s="38" t="s">
        <v>491</v>
      </c>
      <c r="E101" s="38" t="s">
        <v>44</v>
      </c>
      <c r="F101" s="46" t="s">
        <v>492</v>
      </c>
      <c r="G101" s="47">
        <v>16</v>
      </c>
      <c r="H101" s="48">
        <v>582</v>
      </c>
      <c r="I101" s="38">
        <v>2015</v>
      </c>
      <c r="J101" s="38"/>
    </row>
    <row r="102" spans="1:10" s="49" customFormat="1" ht="30" customHeight="1" x14ac:dyDescent="0.3">
      <c r="A102" s="38">
        <v>67</v>
      </c>
      <c r="B102" s="38" t="s">
        <v>72</v>
      </c>
      <c r="C102" s="45" t="s">
        <v>483</v>
      </c>
      <c r="D102" s="38" t="s">
        <v>493</v>
      </c>
      <c r="E102" s="38" t="s">
        <v>54</v>
      </c>
      <c r="F102" s="46" t="s">
        <v>482</v>
      </c>
      <c r="G102" s="47">
        <v>17</v>
      </c>
      <c r="H102" s="48">
        <v>420</v>
      </c>
      <c r="I102" s="38">
        <v>2015</v>
      </c>
      <c r="J102" s="38"/>
    </row>
    <row r="103" spans="1:10" s="49" customFormat="1" ht="30" customHeight="1" x14ac:dyDescent="0.3">
      <c r="A103" s="38">
        <v>68</v>
      </c>
      <c r="B103" s="38" t="s">
        <v>72</v>
      </c>
      <c r="C103" s="45" t="s">
        <v>497</v>
      </c>
      <c r="D103" s="38" t="s">
        <v>494</v>
      </c>
      <c r="E103" s="38" t="s">
        <v>54</v>
      </c>
      <c r="F103" s="46" t="s">
        <v>495</v>
      </c>
      <c r="G103" s="47">
        <v>26</v>
      </c>
      <c r="H103" s="48">
        <v>863</v>
      </c>
      <c r="I103" s="38">
        <v>2015</v>
      </c>
      <c r="J103" s="38"/>
    </row>
    <row r="104" spans="1:10" s="49" customFormat="1" ht="30" customHeight="1" x14ac:dyDescent="0.3">
      <c r="A104" s="38">
        <v>69</v>
      </c>
      <c r="B104" s="38" t="s">
        <v>72</v>
      </c>
      <c r="C104" s="45" t="s">
        <v>502</v>
      </c>
      <c r="D104" s="80" t="s">
        <v>503</v>
      </c>
      <c r="E104" s="38" t="s">
        <v>54</v>
      </c>
      <c r="F104" s="46" t="s">
        <v>504</v>
      </c>
      <c r="G104" s="47">
        <v>9</v>
      </c>
      <c r="H104" s="48">
        <v>284</v>
      </c>
      <c r="I104" s="38">
        <v>2016</v>
      </c>
      <c r="J104" s="38"/>
    </row>
    <row r="105" spans="1:10" s="49" customFormat="1" ht="30" customHeight="1" x14ac:dyDescent="0.3">
      <c r="A105" s="38">
        <v>70</v>
      </c>
      <c r="B105" s="38" t="s">
        <v>72</v>
      </c>
      <c r="C105" s="45" t="s">
        <v>505</v>
      </c>
      <c r="D105" s="80" t="s">
        <v>506</v>
      </c>
      <c r="E105" s="38" t="s">
        <v>285</v>
      </c>
      <c r="F105" s="46" t="s">
        <v>507</v>
      </c>
      <c r="G105" s="47">
        <v>15</v>
      </c>
      <c r="H105" s="48">
        <v>540</v>
      </c>
      <c r="I105" s="38">
        <v>2016</v>
      </c>
      <c r="J105" s="38"/>
    </row>
    <row r="106" spans="1:10" s="49" customFormat="1" ht="30" customHeight="1" x14ac:dyDescent="0.3">
      <c r="A106" s="38">
        <v>71</v>
      </c>
      <c r="B106" s="38" t="s">
        <v>72</v>
      </c>
      <c r="C106" s="45" t="s">
        <v>553</v>
      </c>
      <c r="D106" s="80" t="s">
        <v>555</v>
      </c>
      <c r="E106" s="38" t="s">
        <v>54</v>
      </c>
      <c r="F106" s="46" t="s">
        <v>554</v>
      </c>
      <c r="G106" s="47">
        <v>30</v>
      </c>
      <c r="H106" s="48">
        <v>962</v>
      </c>
      <c r="I106" s="38">
        <v>2017</v>
      </c>
      <c r="J106" s="38"/>
    </row>
    <row r="107" spans="1:10" s="55" customFormat="1" ht="30" customHeight="1" x14ac:dyDescent="0.3">
      <c r="A107" s="38">
        <v>72</v>
      </c>
      <c r="B107" s="38" t="s">
        <v>72</v>
      </c>
      <c r="C107" s="45" t="s">
        <v>520</v>
      </c>
      <c r="D107" s="38" t="s">
        <v>547</v>
      </c>
      <c r="E107" s="38" t="s">
        <v>527</v>
      </c>
      <c r="F107" s="46" t="s">
        <v>532</v>
      </c>
      <c r="G107" s="47">
        <v>3</v>
      </c>
      <c r="H107" s="48">
        <v>71</v>
      </c>
      <c r="I107" s="38">
        <v>2017</v>
      </c>
      <c r="J107" s="50"/>
    </row>
    <row r="108" spans="1:10" s="55" customFormat="1" ht="30" customHeight="1" x14ac:dyDescent="0.3">
      <c r="A108" s="38">
        <v>73</v>
      </c>
      <c r="B108" s="38" t="s">
        <v>72</v>
      </c>
      <c r="C108" s="45" t="s">
        <v>520</v>
      </c>
      <c r="D108" s="38" t="s">
        <v>547</v>
      </c>
      <c r="E108" s="38" t="s">
        <v>526</v>
      </c>
      <c r="F108" s="46" t="s">
        <v>534</v>
      </c>
      <c r="G108" s="47">
        <v>3</v>
      </c>
      <c r="H108" s="48">
        <v>85</v>
      </c>
      <c r="I108" s="38">
        <v>2017</v>
      </c>
      <c r="J108" s="50"/>
    </row>
    <row r="109" spans="1:10" s="55" customFormat="1" ht="30" customHeight="1" x14ac:dyDescent="0.3">
      <c r="A109" s="38">
        <v>74</v>
      </c>
      <c r="B109" s="38" t="s">
        <v>72</v>
      </c>
      <c r="C109" s="45" t="s">
        <v>520</v>
      </c>
      <c r="D109" s="38" t="s">
        <v>547</v>
      </c>
      <c r="E109" s="38" t="s">
        <v>526</v>
      </c>
      <c r="F109" s="46" t="s">
        <v>533</v>
      </c>
      <c r="G109" s="47">
        <v>4</v>
      </c>
      <c r="H109" s="48">
        <v>65</v>
      </c>
      <c r="I109" s="38">
        <v>2017</v>
      </c>
      <c r="J109" s="50"/>
    </row>
    <row r="110" spans="1:10" s="55" customFormat="1" ht="30" customHeight="1" x14ac:dyDescent="0.3">
      <c r="A110" s="38">
        <v>75</v>
      </c>
      <c r="B110" s="38" t="s">
        <v>72</v>
      </c>
      <c r="C110" s="45" t="s">
        <v>521</v>
      </c>
      <c r="D110" s="38" t="s">
        <v>545</v>
      </c>
      <c r="E110" s="38" t="s">
        <v>528</v>
      </c>
      <c r="F110" s="46" t="s">
        <v>535</v>
      </c>
      <c r="G110" s="47">
        <v>4</v>
      </c>
      <c r="H110" s="48">
        <v>138</v>
      </c>
      <c r="I110" s="38">
        <v>2017</v>
      </c>
      <c r="J110" s="50"/>
    </row>
    <row r="111" spans="1:10" s="55" customFormat="1" ht="30" customHeight="1" x14ac:dyDescent="0.3">
      <c r="A111" s="38">
        <v>76</v>
      </c>
      <c r="B111" s="38" t="s">
        <v>72</v>
      </c>
      <c r="C111" s="45" t="s">
        <v>522</v>
      </c>
      <c r="D111" s="38" t="s">
        <v>544</v>
      </c>
      <c r="E111" s="38" t="s">
        <v>529</v>
      </c>
      <c r="F111" s="46" t="s">
        <v>536</v>
      </c>
      <c r="G111" s="47">
        <v>7</v>
      </c>
      <c r="H111" s="48">
        <v>441</v>
      </c>
      <c r="I111" s="38">
        <v>2017</v>
      </c>
      <c r="J111" s="50"/>
    </row>
    <row r="112" spans="1:10" s="55" customFormat="1" ht="30" customHeight="1" x14ac:dyDescent="0.3">
      <c r="A112" s="38">
        <v>77</v>
      </c>
      <c r="B112" s="38" t="s">
        <v>72</v>
      </c>
      <c r="C112" s="45" t="s">
        <v>520</v>
      </c>
      <c r="D112" s="38" t="s">
        <v>543</v>
      </c>
      <c r="E112" s="38" t="s">
        <v>526</v>
      </c>
      <c r="F112" s="46" t="s">
        <v>548</v>
      </c>
      <c r="G112" s="47">
        <v>25</v>
      </c>
      <c r="H112" s="48">
        <v>724</v>
      </c>
      <c r="I112" s="38">
        <v>2017</v>
      </c>
      <c r="J112" s="50"/>
    </row>
    <row r="113" spans="1:10" s="55" customFormat="1" ht="30" customHeight="1" x14ac:dyDescent="0.3">
      <c r="A113" s="38">
        <v>78</v>
      </c>
      <c r="B113" s="38" t="s">
        <v>72</v>
      </c>
      <c r="C113" s="45" t="s">
        <v>522</v>
      </c>
      <c r="D113" s="38" t="s">
        <v>541</v>
      </c>
      <c r="E113" s="38" t="s">
        <v>529</v>
      </c>
      <c r="F113" s="46" t="s">
        <v>540</v>
      </c>
      <c r="G113" s="47">
        <v>29</v>
      </c>
      <c r="H113" s="48">
        <v>783</v>
      </c>
      <c r="I113" s="38">
        <v>2017</v>
      </c>
      <c r="J113" s="50"/>
    </row>
    <row r="114" spans="1:10" s="55" customFormat="1" ht="30" customHeight="1" x14ac:dyDescent="0.3">
      <c r="A114" s="38">
        <v>79</v>
      </c>
      <c r="B114" s="38" t="s">
        <v>72</v>
      </c>
      <c r="C114" s="45" t="s">
        <v>523</v>
      </c>
      <c r="D114" s="38" t="s">
        <v>542</v>
      </c>
      <c r="E114" s="38" t="s">
        <v>530</v>
      </c>
      <c r="F114" s="46" t="s">
        <v>537</v>
      </c>
      <c r="G114" s="47">
        <v>7</v>
      </c>
      <c r="H114" s="48">
        <v>210</v>
      </c>
      <c r="I114" s="38">
        <v>2017</v>
      </c>
      <c r="J114" s="50"/>
    </row>
    <row r="115" spans="1:10" s="55" customFormat="1" ht="30" customHeight="1" x14ac:dyDescent="0.3">
      <c r="A115" s="38">
        <v>80</v>
      </c>
      <c r="B115" s="38" t="s">
        <v>72</v>
      </c>
      <c r="C115" s="45" t="s">
        <v>524</v>
      </c>
      <c r="D115" s="80" t="s">
        <v>506</v>
      </c>
      <c r="E115" s="38" t="s">
        <v>530</v>
      </c>
      <c r="F115" s="46" t="s">
        <v>538</v>
      </c>
      <c r="G115" s="47">
        <v>5</v>
      </c>
      <c r="H115" s="48">
        <v>202</v>
      </c>
      <c r="I115" s="38">
        <v>2017</v>
      </c>
      <c r="J115" s="50"/>
    </row>
    <row r="116" spans="1:10" s="55" customFormat="1" ht="30" customHeight="1" x14ac:dyDescent="0.3">
      <c r="A116" s="38">
        <v>81</v>
      </c>
      <c r="B116" s="38" t="s">
        <v>72</v>
      </c>
      <c r="C116" s="45" t="s">
        <v>525</v>
      </c>
      <c r="D116" s="38" t="s">
        <v>546</v>
      </c>
      <c r="E116" s="38" t="s">
        <v>531</v>
      </c>
      <c r="F116" s="46" t="s">
        <v>539</v>
      </c>
      <c r="G116" s="47">
        <v>30</v>
      </c>
      <c r="H116" s="48">
        <v>744</v>
      </c>
      <c r="I116" s="38">
        <v>2017</v>
      </c>
      <c r="J116" s="50"/>
    </row>
    <row r="117" spans="1:10" s="55" customFormat="1" ht="30" customHeight="1" x14ac:dyDescent="0.3">
      <c r="A117" s="38">
        <v>82</v>
      </c>
      <c r="B117" s="38" t="s">
        <v>72</v>
      </c>
      <c r="C117" s="45" t="s">
        <v>549</v>
      </c>
      <c r="D117" s="38" t="s">
        <v>552</v>
      </c>
      <c r="E117" s="38" t="s">
        <v>550</v>
      </c>
      <c r="F117" s="46" t="s">
        <v>551</v>
      </c>
      <c r="G117" s="47">
        <v>9</v>
      </c>
      <c r="H117" s="48">
        <v>291.7</v>
      </c>
      <c r="I117" s="38">
        <v>2017</v>
      </c>
      <c r="J117" s="38"/>
    </row>
    <row r="118" spans="1:10" s="49" customFormat="1" ht="30" customHeight="1" x14ac:dyDescent="0.3">
      <c r="A118" s="38"/>
      <c r="B118" s="38"/>
      <c r="C118" s="45"/>
      <c r="D118" s="38"/>
      <c r="E118" s="38"/>
      <c r="F118" s="46"/>
      <c r="G118" s="47"/>
      <c r="H118" s="47"/>
      <c r="I118" s="38"/>
      <c r="J118" s="38"/>
    </row>
    <row r="119" spans="1:10" s="49" customFormat="1" ht="30" customHeight="1" x14ac:dyDescent="0.3">
      <c r="A119" s="38"/>
      <c r="B119" s="38"/>
      <c r="C119" s="45"/>
      <c r="D119" s="38"/>
      <c r="E119" s="38"/>
      <c r="F119" s="46"/>
      <c r="G119" s="47"/>
      <c r="H119" s="48"/>
      <c r="I119" s="38"/>
      <c r="J119" s="38"/>
    </row>
    <row r="120" spans="1:10" s="30" customFormat="1" ht="30" customHeight="1" x14ac:dyDescent="0.3">
      <c r="A120" s="25"/>
      <c r="B120" s="25" t="s">
        <v>10</v>
      </c>
      <c r="C120" s="61"/>
      <c r="D120" s="26">
        <f>A167</f>
        <v>46</v>
      </c>
      <c r="E120" s="25"/>
      <c r="F120" s="27"/>
      <c r="G120" s="28">
        <f>SUM(G121:G167)</f>
        <v>3529</v>
      </c>
      <c r="H120" s="29">
        <f>SUM(H121:H158)</f>
        <v>662837</v>
      </c>
      <c r="I120" s="25"/>
      <c r="J120" s="25" t="s">
        <v>513</v>
      </c>
    </row>
    <row r="121" spans="1:10" s="49" customFormat="1" ht="30" customHeight="1" x14ac:dyDescent="0.3">
      <c r="A121" s="38">
        <v>1</v>
      </c>
      <c r="B121" s="38" t="s">
        <v>10</v>
      </c>
      <c r="C121" s="45" t="s">
        <v>225</v>
      </c>
      <c r="D121" s="38" t="s">
        <v>226</v>
      </c>
      <c r="E121" s="38" t="s">
        <v>227</v>
      </c>
      <c r="F121" s="46" t="s">
        <v>228</v>
      </c>
      <c r="G121" s="47">
        <v>297</v>
      </c>
      <c r="H121" s="48">
        <v>246100</v>
      </c>
      <c r="I121" s="38">
        <v>2013</v>
      </c>
      <c r="J121" s="38" t="s">
        <v>229</v>
      </c>
    </row>
    <row r="122" spans="1:10" s="49" customFormat="1" ht="30" customHeight="1" x14ac:dyDescent="0.3">
      <c r="A122" s="38">
        <v>2</v>
      </c>
      <c r="B122" s="38" t="s">
        <v>10</v>
      </c>
      <c r="C122" s="45" t="s">
        <v>230</v>
      </c>
      <c r="D122" s="38" t="s">
        <v>226</v>
      </c>
      <c r="E122" s="38" t="s">
        <v>129</v>
      </c>
      <c r="F122" s="46"/>
      <c r="G122" s="47">
        <v>15</v>
      </c>
      <c r="H122" s="48">
        <v>1000</v>
      </c>
      <c r="I122" s="38">
        <v>2009</v>
      </c>
      <c r="J122" s="38" t="s">
        <v>231</v>
      </c>
    </row>
    <row r="123" spans="1:10" s="49" customFormat="1" ht="30" customHeight="1" x14ac:dyDescent="0.3">
      <c r="A123" s="38">
        <v>3</v>
      </c>
      <c r="B123" s="38" t="s">
        <v>10</v>
      </c>
      <c r="C123" s="45" t="s">
        <v>232</v>
      </c>
      <c r="D123" s="38" t="s">
        <v>233</v>
      </c>
      <c r="E123" s="38" t="s">
        <v>136</v>
      </c>
      <c r="F123" s="46" t="s">
        <v>234</v>
      </c>
      <c r="G123" s="47">
        <v>436</v>
      </c>
      <c r="H123" s="48">
        <v>27892</v>
      </c>
      <c r="I123" s="38">
        <v>2004</v>
      </c>
      <c r="J123" s="38" t="s">
        <v>235</v>
      </c>
    </row>
    <row r="124" spans="1:10" s="49" customFormat="1" ht="30" customHeight="1" x14ac:dyDescent="0.3">
      <c r="A124" s="38">
        <v>4</v>
      </c>
      <c r="B124" s="38" t="s">
        <v>10</v>
      </c>
      <c r="C124" s="45" t="s">
        <v>236</v>
      </c>
      <c r="D124" s="38" t="s">
        <v>237</v>
      </c>
      <c r="E124" s="38" t="s">
        <v>16</v>
      </c>
      <c r="F124" s="46"/>
      <c r="G124" s="47">
        <v>148</v>
      </c>
      <c r="H124" s="48">
        <v>5637</v>
      </c>
      <c r="I124" s="38">
        <v>2010</v>
      </c>
      <c r="J124" s="38" t="s">
        <v>238</v>
      </c>
    </row>
    <row r="125" spans="1:10" s="49" customFormat="1" ht="30" customHeight="1" x14ac:dyDescent="0.3">
      <c r="A125" s="38">
        <v>5</v>
      </c>
      <c r="B125" s="38" t="s">
        <v>10</v>
      </c>
      <c r="C125" s="45" t="s">
        <v>239</v>
      </c>
      <c r="D125" s="38" t="s">
        <v>240</v>
      </c>
      <c r="E125" s="38" t="s">
        <v>241</v>
      </c>
      <c r="F125" s="46" t="s">
        <v>242</v>
      </c>
      <c r="G125" s="47">
        <v>21</v>
      </c>
      <c r="H125" s="48">
        <v>2178</v>
      </c>
      <c r="I125" s="38">
        <v>2012</v>
      </c>
      <c r="J125" s="38" t="s">
        <v>243</v>
      </c>
    </row>
    <row r="126" spans="1:10" s="49" customFormat="1" ht="30" customHeight="1" x14ac:dyDescent="0.3">
      <c r="A126" s="38">
        <v>6</v>
      </c>
      <c r="B126" s="38" t="s">
        <v>10</v>
      </c>
      <c r="C126" s="45" t="s">
        <v>244</v>
      </c>
      <c r="D126" s="38" t="s">
        <v>240</v>
      </c>
      <c r="E126" s="38" t="s">
        <v>245</v>
      </c>
      <c r="F126" s="46" t="s">
        <v>246</v>
      </c>
      <c r="G126" s="47">
        <v>37</v>
      </c>
      <c r="H126" s="48">
        <v>3167</v>
      </c>
      <c r="I126" s="38">
        <v>2008</v>
      </c>
      <c r="J126" s="38" t="s">
        <v>247</v>
      </c>
    </row>
    <row r="127" spans="1:10" s="49" customFormat="1" ht="30" customHeight="1" x14ac:dyDescent="0.3">
      <c r="A127" s="38">
        <v>7</v>
      </c>
      <c r="B127" s="38" t="s">
        <v>10</v>
      </c>
      <c r="C127" s="45" t="s">
        <v>248</v>
      </c>
      <c r="D127" s="38" t="s">
        <v>249</v>
      </c>
      <c r="E127" s="38" t="s">
        <v>35</v>
      </c>
      <c r="F127" s="46" t="s">
        <v>250</v>
      </c>
      <c r="G127" s="47">
        <v>150</v>
      </c>
      <c r="H127" s="48">
        <v>7661</v>
      </c>
      <c r="I127" s="38">
        <v>2012</v>
      </c>
      <c r="J127" s="38" t="s">
        <v>512</v>
      </c>
    </row>
    <row r="128" spans="1:10" s="49" customFormat="1" ht="30" customHeight="1" x14ac:dyDescent="0.3">
      <c r="A128" s="38">
        <v>8</v>
      </c>
      <c r="B128" s="38" t="s">
        <v>10</v>
      </c>
      <c r="C128" s="45" t="s">
        <v>251</v>
      </c>
      <c r="D128" s="38" t="s">
        <v>252</v>
      </c>
      <c r="E128" s="38" t="s">
        <v>54</v>
      </c>
      <c r="F128" s="46" t="s">
        <v>253</v>
      </c>
      <c r="G128" s="47">
        <v>14</v>
      </c>
      <c r="H128" s="48">
        <v>166</v>
      </c>
      <c r="I128" s="38">
        <v>1983</v>
      </c>
      <c r="J128" s="38" t="s">
        <v>231</v>
      </c>
    </row>
    <row r="129" spans="1:10" s="49" customFormat="1" ht="30" customHeight="1" x14ac:dyDescent="0.3">
      <c r="A129" s="38">
        <v>9</v>
      </c>
      <c r="B129" s="38" t="s">
        <v>10</v>
      </c>
      <c r="C129" s="45" t="s">
        <v>254</v>
      </c>
      <c r="D129" s="38" t="s">
        <v>252</v>
      </c>
      <c r="E129" s="38" t="s">
        <v>255</v>
      </c>
      <c r="F129" s="46" t="s">
        <v>256</v>
      </c>
      <c r="G129" s="47">
        <v>70</v>
      </c>
      <c r="H129" s="48">
        <v>1985</v>
      </c>
      <c r="I129" s="38">
        <v>2013</v>
      </c>
      <c r="J129" s="38" t="s">
        <v>257</v>
      </c>
    </row>
    <row r="130" spans="1:10" s="49" customFormat="1" ht="30" customHeight="1" x14ac:dyDescent="0.3">
      <c r="A130" s="38">
        <v>10</v>
      </c>
      <c r="B130" s="38" t="s">
        <v>10</v>
      </c>
      <c r="C130" s="45" t="s">
        <v>258</v>
      </c>
      <c r="D130" s="38" t="s">
        <v>252</v>
      </c>
      <c r="E130" s="38" t="s">
        <v>259</v>
      </c>
      <c r="F130" s="46" t="s">
        <v>260</v>
      </c>
      <c r="G130" s="47">
        <v>30</v>
      </c>
      <c r="H130" s="48">
        <v>348</v>
      </c>
      <c r="I130" s="38">
        <v>1996</v>
      </c>
      <c r="J130" s="38" t="s">
        <v>261</v>
      </c>
    </row>
    <row r="131" spans="1:10" s="49" customFormat="1" ht="30" customHeight="1" x14ac:dyDescent="0.3">
      <c r="A131" s="38">
        <v>11</v>
      </c>
      <c r="B131" s="38" t="s">
        <v>10</v>
      </c>
      <c r="C131" s="45" t="s">
        <v>262</v>
      </c>
      <c r="D131" s="38" t="s">
        <v>263</v>
      </c>
      <c r="E131" s="38" t="s">
        <v>44</v>
      </c>
      <c r="F131" s="46"/>
      <c r="G131" s="47">
        <v>32</v>
      </c>
      <c r="H131" s="48">
        <v>418</v>
      </c>
      <c r="I131" s="38">
        <v>2002</v>
      </c>
      <c r="J131" s="38" t="s">
        <v>264</v>
      </c>
    </row>
    <row r="132" spans="1:10" s="49" customFormat="1" ht="30" customHeight="1" x14ac:dyDescent="0.3">
      <c r="A132" s="38">
        <v>12</v>
      </c>
      <c r="B132" s="38" t="s">
        <v>10</v>
      </c>
      <c r="C132" s="45" t="s">
        <v>265</v>
      </c>
      <c r="D132" s="38" t="s">
        <v>266</v>
      </c>
      <c r="E132" s="38" t="s">
        <v>267</v>
      </c>
      <c r="F132" s="46"/>
      <c r="G132" s="47">
        <v>120</v>
      </c>
      <c r="H132" s="48">
        <v>68230</v>
      </c>
      <c r="I132" s="38">
        <v>1995</v>
      </c>
      <c r="J132" s="38" t="s">
        <v>268</v>
      </c>
    </row>
    <row r="133" spans="1:10" s="49" customFormat="1" ht="30" customHeight="1" x14ac:dyDescent="0.3">
      <c r="A133" s="38">
        <v>13</v>
      </c>
      <c r="B133" s="38" t="s">
        <v>10</v>
      </c>
      <c r="C133" s="45" t="s">
        <v>269</v>
      </c>
      <c r="D133" s="38" t="s">
        <v>270</v>
      </c>
      <c r="E133" s="38" t="s">
        <v>16</v>
      </c>
      <c r="F133" s="46" t="s">
        <v>271</v>
      </c>
      <c r="G133" s="47">
        <v>155</v>
      </c>
      <c r="H133" s="48">
        <v>21200</v>
      </c>
      <c r="I133" s="38">
        <v>1998</v>
      </c>
      <c r="J133" s="38" t="s">
        <v>272</v>
      </c>
    </row>
    <row r="134" spans="1:10" s="49" customFormat="1" ht="30" customHeight="1" x14ac:dyDescent="0.3">
      <c r="A134" s="38">
        <v>14</v>
      </c>
      <c r="B134" s="38" t="s">
        <v>10</v>
      </c>
      <c r="C134" s="45" t="s">
        <v>273</v>
      </c>
      <c r="D134" s="38" t="s">
        <v>270</v>
      </c>
      <c r="E134" s="38" t="s">
        <v>16</v>
      </c>
      <c r="F134" s="46" t="s">
        <v>274</v>
      </c>
      <c r="G134" s="47">
        <v>88</v>
      </c>
      <c r="H134" s="48">
        <v>9814</v>
      </c>
      <c r="I134" s="38">
        <v>1989</v>
      </c>
      <c r="J134" s="38" t="s">
        <v>275</v>
      </c>
    </row>
    <row r="135" spans="1:10" s="49" customFormat="1" ht="30" customHeight="1" x14ac:dyDescent="0.3">
      <c r="A135" s="38">
        <v>15</v>
      </c>
      <c r="B135" s="38" t="s">
        <v>10</v>
      </c>
      <c r="C135" s="45" t="s">
        <v>276</v>
      </c>
      <c r="D135" s="38" t="s">
        <v>270</v>
      </c>
      <c r="E135" s="38" t="s">
        <v>16</v>
      </c>
      <c r="F135" s="46" t="s">
        <v>277</v>
      </c>
      <c r="G135" s="47">
        <v>90</v>
      </c>
      <c r="H135" s="48">
        <v>66110</v>
      </c>
      <c r="I135" s="38">
        <v>1990</v>
      </c>
      <c r="J135" s="38" t="s">
        <v>272</v>
      </c>
    </row>
    <row r="136" spans="1:10" s="49" customFormat="1" ht="30" customHeight="1" x14ac:dyDescent="0.3">
      <c r="A136" s="38">
        <v>16</v>
      </c>
      <c r="B136" s="38" t="s">
        <v>10</v>
      </c>
      <c r="C136" s="45" t="s">
        <v>278</v>
      </c>
      <c r="D136" s="38" t="s">
        <v>270</v>
      </c>
      <c r="E136" s="38" t="s">
        <v>16</v>
      </c>
      <c r="F136" s="46" t="s">
        <v>279</v>
      </c>
      <c r="G136" s="47">
        <v>76</v>
      </c>
      <c r="H136" s="48">
        <v>140355</v>
      </c>
      <c r="I136" s="38">
        <v>1987</v>
      </c>
      <c r="J136" s="38" t="s">
        <v>280</v>
      </c>
    </row>
    <row r="137" spans="1:10" s="49" customFormat="1" ht="30" customHeight="1" x14ac:dyDescent="0.3">
      <c r="A137" s="38">
        <v>17</v>
      </c>
      <c r="B137" s="38" t="s">
        <v>10</v>
      </c>
      <c r="C137" s="45" t="s">
        <v>281</v>
      </c>
      <c r="D137" s="38" t="s">
        <v>282</v>
      </c>
      <c r="E137" s="38" t="s">
        <v>16</v>
      </c>
      <c r="F137" s="46" t="s">
        <v>283</v>
      </c>
      <c r="G137" s="47">
        <v>62</v>
      </c>
      <c r="H137" s="48">
        <v>4400</v>
      </c>
      <c r="I137" s="38">
        <v>1994</v>
      </c>
      <c r="J137" s="38" t="s">
        <v>264</v>
      </c>
    </row>
    <row r="138" spans="1:10" s="49" customFormat="1" ht="30" customHeight="1" x14ac:dyDescent="0.3">
      <c r="A138" s="38">
        <v>18</v>
      </c>
      <c r="B138" s="38" t="s">
        <v>10</v>
      </c>
      <c r="C138" s="45" t="s">
        <v>284</v>
      </c>
      <c r="D138" s="38" t="s">
        <v>282</v>
      </c>
      <c r="E138" s="38" t="s">
        <v>285</v>
      </c>
      <c r="F138" s="46" t="s">
        <v>286</v>
      </c>
      <c r="G138" s="47">
        <v>36</v>
      </c>
      <c r="H138" s="48">
        <v>1800</v>
      </c>
      <c r="I138" s="38">
        <v>1986</v>
      </c>
      <c r="J138" s="38" t="s">
        <v>243</v>
      </c>
    </row>
    <row r="139" spans="1:10" s="49" customFormat="1" ht="30" customHeight="1" x14ac:dyDescent="0.3">
      <c r="A139" s="38">
        <v>19</v>
      </c>
      <c r="B139" s="38" t="s">
        <v>10</v>
      </c>
      <c r="C139" s="45" t="s">
        <v>287</v>
      </c>
      <c r="D139" s="38" t="s">
        <v>282</v>
      </c>
      <c r="E139" s="38" t="s">
        <v>288</v>
      </c>
      <c r="F139" s="46" t="s">
        <v>289</v>
      </c>
      <c r="G139" s="47">
        <v>91</v>
      </c>
      <c r="H139" s="48">
        <v>5662</v>
      </c>
      <c r="I139" s="38">
        <v>2000</v>
      </c>
      <c r="J139" s="38" t="s">
        <v>290</v>
      </c>
    </row>
    <row r="140" spans="1:10" s="49" customFormat="1" ht="30" customHeight="1" x14ac:dyDescent="0.3">
      <c r="A140" s="38">
        <v>20</v>
      </c>
      <c r="B140" s="38" t="s">
        <v>10</v>
      </c>
      <c r="C140" s="45" t="s">
        <v>291</v>
      </c>
      <c r="D140" s="38" t="s">
        <v>282</v>
      </c>
      <c r="E140" s="38" t="s">
        <v>16</v>
      </c>
      <c r="F140" s="46" t="s">
        <v>292</v>
      </c>
      <c r="G140" s="47">
        <v>97</v>
      </c>
      <c r="H140" s="48">
        <v>2707</v>
      </c>
      <c r="I140" s="38">
        <v>2010</v>
      </c>
      <c r="J140" s="38" t="s">
        <v>290</v>
      </c>
    </row>
    <row r="141" spans="1:10" s="49" customFormat="1" ht="30" customHeight="1" x14ac:dyDescent="0.3">
      <c r="A141" s="38">
        <v>21</v>
      </c>
      <c r="B141" s="38" t="s">
        <v>10</v>
      </c>
      <c r="C141" s="45" t="s">
        <v>293</v>
      </c>
      <c r="D141" s="38" t="s">
        <v>294</v>
      </c>
      <c r="E141" s="38" t="s">
        <v>16</v>
      </c>
      <c r="F141" s="46"/>
      <c r="G141" s="47">
        <v>45</v>
      </c>
      <c r="H141" s="48">
        <v>7600</v>
      </c>
      <c r="I141" s="38">
        <v>1991</v>
      </c>
      <c r="J141" s="38" t="s">
        <v>295</v>
      </c>
    </row>
    <row r="142" spans="1:10" s="49" customFormat="1" ht="30" customHeight="1" x14ac:dyDescent="0.3">
      <c r="A142" s="38">
        <v>22</v>
      </c>
      <c r="B142" s="38" t="s">
        <v>10</v>
      </c>
      <c r="C142" s="45" t="s">
        <v>296</v>
      </c>
      <c r="D142" s="38" t="s">
        <v>294</v>
      </c>
      <c r="E142" s="38" t="s">
        <v>297</v>
      </c>
      <c r="F142" s="46"/>
      <c r="G142" s="47">
        <v>38</v>
      </c>
      <c r="H142" s="48">
        <v>6345</v>
      </c>
      <c r="I142" s="38">
        <v>2006</v>
      </c>
      <c r="J142" s="38" t="s">
        <v>264</v>
      </c>
    </row>
    <row r="143" spans="1:10" s="49" customFormat="1" ht="30" customHeight="1" x14ac:dyDescent="0.3">
      <c r="A143" s="38">
        <v>23</v>
      </c>
      <c r="B143" s="38" t="s">
        <v>10</v>
      </c>
      <c r="C143" s="45" t="s">
        <v>298</v>
      </c>
      <c r="D143" s="38" t="s">
        <v>298</v>
      </c>
      <c r="E143" s="38" t="s">
        <v>113</v>
      </c>
      <c r="F143" s="46"/>
      <c r="G143" s="47">
        <v>95</v>
      </c>
      <c r="H143" s="48">
        <v>8252</v>
      </c>
      <c r="I143" s="38">
        <v>2002</v>
      </c>
      <c r="J143" s="38" t="s">
        <v>299</v>
      </c>
    </row>
    <row r="144" spans="1:10" s="49" customFormat="1" ht="30" customHeight="1" x14ac:dyDescent="0.3">
      <c r="A144" s="38">
        <v>24</v>
      </c>
      <c r="B144" s="38" t="s">
        <v>10</v>
      </c>
      <c r="C144" s="45" t="s">
        <v>300</v>
      </c>
      <c r="D144" s="38" t="s">
        <v>68</v>
      </c>
      <c r="E144" s="38" t="s">
        <v>159</v>
      </c>
      <c r="F144" s="46" t="s">
        <v>301</v>
      </c>
      <c r="G144" s="47">
        <f>88+51</f>
        <v>139</v>
      </c>
      <c r="H144" s="48">
        <f>698+198+144+281+906+635+1190+334</f>
        <v>4386</v>
      </c>
      <c r="I144" s="38">
        <v>2009</v>
      </c>
      <c r="J144" s="38" t="s">
        <v>302</v>
      </c>
    </row>
    <row r="145" spans="1:10" s="49" customFormat="1" ht="30" customHeight="1" x14ac:dyDescent="0.3">
      <c r="A145" s="38">
        <v>25</v>
      </c>
      <c r="B145" s="38" t="s">
        <v>10</v>
      </c>
      <c r="C145" s="45" t="s">
        <v>303</v>
      </c>
      <c r="D145" s="38" t="s">
        <v>82</v>
      </c>
      <c r="E145" s="38" t="s">
        <v>304</v>
      </c>
      <c r="F145" s="46"/>
      <c r="G145" s="47">
        <v>20</v>
      </c>
      <c r="H145" s="48">
        <v>670</v>
      </c>
      <c r="I145" s="38">
        <v>1983</v>
      </c>
      <c r="J145" s="38" t="s">
        <v>305</v>
      </c>
    </row>
    <row r="146" spans="1:10" s="49" customFormat="1" ht="30" customHeight="1" x14ac:dyDescent="0.3">
      <c r="A146" s="38">
        <v>26</v>
      </c>
      <c r="B146" s="38" t="s">
        <v>10</v>
      </c>
      <c r="C146" s="45" t="s">
        <v>306</v>
      </c>
      <c r="D146" s="38" t="s">
        <v>307</v>
      </c>
      <c r="E146" s="38" t="s">
        <v>104</v>
      </c>
      <c r="F146" s="46" t="s">
        <v>308</v>
      </c>
      <c r="G146" s="47">
        <v>11</v>
      </c>
      <c r="H146" s="48">
        <v>1719</v>
      </c>
      <c r="I146" s="38">
        <v>1985</v>
      </c>
      <c r="J146" s="38" t="s">
        <v>309</v>
      </c>
    </row>
    <row r="147" spans="1:10" s="49" customFormat="1" ht="30" customHeight="1" x14ac:dyDescent="0.3">
      <c r="A147" s="38">
        <v>27</v>
      </c>
      <c r="B147" s="38" t="s">
        <v>10</v>
      </c>
      <c r="C147" s="45" t="s">
        <v>310</v>
      </c>
      <c r="D147" s="38" t="s">
        <v>75</v>
      </c>
      <c r="E147" s="38" t="s">
        <v>311</v>
      </c>
      <c r="F147" s="46" t="s">
        <v>312</v>
      </c>
      <c r="G147" s="47">
        <v>38</v>
      </c>
      <c r="H147" s="48">
        <f>80+333+606</f>
        <v>1019</v>
      </c>
      <c r="I147" s="38">
        <v>2013</v>
      </c>
      <c r="J147" s="38" t="s">
        <v>309</v>
      </c>
    </row>
    <row r="148" spans="1:10" s="49" customFormat="1" ht="30" customHeight="1" x14ac:dyDescent="0.3">
      <c r="A148" s="38">
        <v>28</v>
      </c>
      <c r="B148" s="38" t="s">
        <v>10</v>
      </c>
      <c r="C148" s="45" t="s">
        <v>313</v>
      </c>
      <c r="D148" s="38" t="s">
        <v>314</v>
      </c>
      <c r="E148" s="38" t="s">
        <v>315</v>
      </c>
      <c r="F148" s="46" t="s">
        <v>316</v>
      </c>
      <c r="G148" s="47">
        <v>17</v>
      </c>
      <c r="H148" s="48">
        <v>1827</v>
      </c>
      <c r="I148" s="38">
        <v>1984</v>
      </c>
      <c r="J148" s="38" t="s">
        <v>231</v>
      </c>
    </row>
    <row r="149" spans="1:10" s="49" customFormat="1" ht="30" customHeight="1" x14ac:dyDescent="0.3">
      <c r="A149" s="38">
        <v>29</v>
      </c>
      <c r="B149" s="38" t="s">
        <v>10</v>
      </c>
      <c r="C149" s="45" t="s">
        <v>317</v>
      </c>
      <c r="D149" s="38" t="s">
        <v>318</v>
      </c>
      <c r="E149" s="38" t="s">
        <v>113</v>
      </c>
      <c r="F149" s="46" t="s">
        <v>319</v>
      </c>
      <c r="G149" s="47">
        <v>33</v>
      </c>
      <c r="H149" s="48">
        <v>429</v>
      </c>
      <c r="I149" s="38">
        <v>1981</v>
      </c>
      <c r="J149" s="38" t="s">
        <v>309</v>
      </c>
    </row>
    <row r="150" spans="1:10" s="49" customFormat="1" ht="30" customHeight="1" x14ac:dyDescent="0.3">
      <c r="A150" s="38">
        <v>30</v>
      </c>
      <c r="B150" s="38" t="s">
        <v>10</v>
      </c>
      <c r="C150" s="45" t="s">
        <v>320</v>
      </c>
      <c r="D150" s="38" t="s">
        <v>63</v>
      </c>
      <c r="E150" s="38" t="s">
        <v>99</v>
      </c>
      <c r="F150" s="46" t="s">
        <v>321</v>
      </c>
      <c r="G150" s="47">
        <v>21</v>
      </c>
      <c r="H150" s="48">
        <v>2998</v>
      </c>
      <c r="I150" s="38">
        <v>2010</v>
      </c>
      <c r="J150" s="38" t="s">
        <v>243</v>
      </c>
    </row>
    <row r="151" spans="1:10" s="49" customFormat="1" ht="30" customHeight="1" x14ac:dyDescent="0.3">
      <c r="A151" s="38">
        <v>31</v>
      </c>
      <c r="B151" s="38" t="s">
        <v>10</v>
      </c>
      <c r="C151" s="45" t="s">
        <v>322</v>
      </c>
      <c r="D151" s="38" t="s">
        <v>87</v>
      </c>
      <c r="E151" s="38" t="s">
        <v>323</v>
      </c>
      <c r="F151" s="46" t="s">
        <v>324</v>
      </c>
      <c r="G151" s="47">
        <v>17</v>
      </c>
      <c r="H151" s="48">
        <v>3400</v>
      </c>
      <c r="I151" s="38">
        <v>1983</v>
      </c>
      <c r="J151" s="38" t="s">
        <v>268</v>
      </c>
    </row>
    <row r="152" spans="1:10" s="49" customFormat="1" ht="30" customHeight="1" x14ac:dyDescent="0.3">
      <c r="A152" s="38">
        <v>32</v>
      </c>
      <c r="B152" s="38" t="s">
        <v>10</v>
      </c>
      <c r="C152" s="45" t="s">
        <v>325</v>
      </c>
      <c r="D152" s="38" t="s">
        <v>21</v>
      </c>
      <c r="E152" s="38" t="s">
        <v>326</v>
      </c>
      <c r="F152" s="46" t="s">
        <v>327</v>
      </c>
      <c r="G152" s="47">
        <v>40</v>
      </c>
      <c r="H152" s="48">
        <v>1130</v>
      </c>
      <c r="I152" s="38">
        <v>1986</v>
      </c>
      <c r="J152" s="38" t="s">
        <v>247</v>
      </c>
    </row>
    <row r="153" spans="1:10" s="49" customFormat="1" ht="30" customHeight="1" x14ac:dyDescent="0.3">
      <c r="A153" s="38">
        <v>33</v>
      </c>
      <c r="B153" s="38" t="s">
        <v>10</v>
      </c>
      <c r="C153" s="45" t="s">
        <v>328</v>
      </c>
      <c r="D153" s="38" t="s">
        <v>329</v>
      </c>
      <c r="E153" s="38" t="s">
        <v>109</v>
      </c>
      <c r="F153" s="46" t="s">
        <v>330</v>
      </c>
      <c r="G153" s="47">
        <v>17</v>
      </c>
      <c r="H153" s="48">
        <v>520</v>
      </c>
      <c r="I153" s="38">
        <v>1990</v>
      </c>
      <c r="J153" s="38" t="s">
        <v>243</v>
      </c>
    </row>
    <row r="154" spans="1:10" s="49" customFormat="1" ht="30" customHeight="1" x14ac:dyDescent="0.3">
      <c r="A154" s="38">
        <v>34</v>
      </c>
      <c r="B154" s="38" t="s">
        <v>10</v>
      </c>
      <c r="C154" s="45" t="s">
        <v>331</v>
      </c>
      <c r="D154" s="38" t="s">
        <v>28</v>
      </c>
      <c r="E154" s="38" t="s">
        <v>28</v>
      </c>
      <c r="F154" s="46" t="s">
        <v>332</v>
      </c>
      <c r="G154" s="47">
        <v>11</v>
      </c>
      <c r="H154" s="48">
        <v>270</v>
      </c>
      <c r="I154" s="38">
        <v>1996</v>
      </c>
      <c r="J154" s="38" t="s">
        <v>231</v>
      </c>
    </row>
    <row r="155" spans="1:10" s="49" customFormat="1" ht="30" customHeight="1" x14ac:dyDescent="0.3">
      <c r="A155" s="38">
        <v>35</v>
      </c>
      <c r="B155" s="38" t="s">
        <v>10</v>
      </c>
      <c r="C155" s="45" t="s">
        <v>333</v>
      </c>
      <c r="D155" s="38" t="s">
        <v>16</v>
      </c>
      <c r="E155" s="38" t="s">
        <v>285</v>
      </c>
      <c r="F155" s="46" t="s">
        <v>334</v>
      </c>
      <c r="G155" s="47">
        <v>17</v>
      </c>
      <c r="H155" s="48">
        <v>887</v>
      </c>
      <c r="I155" s="38">
        <v>2009</v>
      </c>
      <c r="J155" s="38" t="s">
        <v>243</v>
      </c>
    </row>
    <row r="156" spans="1:10" s="49" customFormat="1" ht="30" customHeight="1" x14ac:dyDescent="0.3">
      <c r="A156" s="38">
        <v>36</v>
      </c>
      <c r="B156" s="38" t="s">
        <v>10</v>
      </c>
      <c r="C156" s="45" t="s">
        <v>335</v>
      </c>
      <c r="D156" s="38" t="s">
        <v>35</v>
      </c>
      <c r="E156" s="38" t="s">
        <v>35</v>
      </c>
      <c r="F156" s="46" t="s">
        <v>336</v>
      </c>
      <c r="G156" s="47">
        <f>8+27</f>
        <v>35</v>
      </c>
      <c r="H156" s="48">
        <v>1830</v>
      </c>
      <c r="I156" s="38">
        <v>1997</v>
      </c>
      <c r="J156" s="38" t="s">
        <v>231</v>
      </c>
    </row>
    <row r="157" spans="1:10" s="49" customFormat="1" ht="30" customHeight="1" x14ac:dyDescent="0.3">
      <c r="A157" s="38">
        <v>37</v>
      </c>
      <c r="B157" s="38" t="s">
        <v>10</v>
      </c>
      <c r="C157" s="45" t="s">
        <v>337</v>
      </c>
      <c r="D157" s="38" t="s">
        <v>54</v>
      </c>
      <c r="E157" s="38" t="s">
        <v>54</v>
      </c>
      <c r="F157" s="46" t="s">
        <v>338</v>
      </c>
      <c r="G157" s="47">
        <v>25</v>
      </c>
      <c r="H157" s="48">
        <f>112+165+69+129</f>
        <v>475</v>
      </c>
      <c r="I157" s="38">
        <v>1987</v>
      </c>
      <c r="J157" s="38" t="s">
        <v>231</v>
      </c>
    </row>
    <row r="158" spans="1:10" s="49" customFormat="1" ht="30" customHeight="1" x14ac:dyDescent="0.3">
      <c r="A158" s="38">
        <v>38</v>
      </c>
      <c r="B158" s="38" t="s">
        <v>10</v>
      </c>
      <c r="C158" s="45" t="s">
        <v>339</v>
      </c>
      <c r="D158" s="38" t="s">
        <v>44</v>
      </c>
      <c r="E158" s="38" t="s">
        <v>44</v>
      </c>
      <c r="F158" s="46" t="s">
        <v>340</v>
      </c>
      <c r="G158" s="47">
        <v>60</v>
      </c>
      <c r="H158" s="48">
        <v>2250</v>
      </c>
      <c r="I158" s="38">
        <v>1992</v>
      </c>
      <c r="J158" s="38" t="s">
        <v>247</v>
      </c>
    </row>
    <row r="159" spans="1:10" s="49" customFormat="1" ht="30" customHeight="1" x14ac:dyDescent="0.3">
      <c r="A159" s="38">
        <v>39</v>
      </c>
      <c r="B159" s="38" t="s">
        <v>471</v>
      </c>
      <c r="C159" s="45" t="s">
        <v>476</v>
      </c>
      <c r="D159" s="39" t="s">
        <v>475</v>
      </c>
      <c r="E159" s="39" t="s">
        <v>475</v>
      </c>
      <c r="F159" s="41" t="s">
        <v>472</v>
      </c>
      <c r="G159" s="65">
        <v>107</v>
      </c>
      <c r="H159" s="48"/>
      <c r="I159" s="38">
        <v>2011</v>
      </c>
      <c r="J159" s="38"/>
    </row>
    <row r="160" spans="1:10" s="49" customFormat="1" ht="30" customHeight="1" x14ac:dyDescent="0.3">
      <c r="A160" s="38">
        <v>40</v>
      </c>
      <c r="B160" s="38" t="s">
        <v>471</v>
      </c>
      <c r="C160" s="45" t="s">
        <v>470</v>
      </c>
      <c r="D160" s="38" t="s">
        <v>474</v>
      </c>
      <c r="E160" s="38" t="s">
        <v>474</v>
      </c>
      <c r="F160" s="46" t="s">
        <v>473</v>
      </c>
      <c r="G160" s="47">
        <v>100</v>
      </c>
      <c r="H160" s="48"/>
      <c r="I160" s="38">
        <v>2011</v>
      </c>
      <c r="J160" s="38"/>
    </row>
    <row r="161" spans="1:10" s="49" customFormat="1" ht="30" customHeight="1" x14ac:dyDescent="0.3">
      <c r="A161" s="38"/>
      <c r="B161" s="38" t="s">
        <v>72</v>
      </c>
      <c r="C161" s="45" t="s">
        <v>484</v>
      </c>
      <c r="D161" s="38" t="s">
        <v>367</v>
      </c>
      <c r="E161" s="38" t="s">
        <v>129</v>
      </c>
      <c r="F161" s="46" t="s">
        <v>368</v>
      </c>
      <c r="G161" s="47"/>
      <c r="H161" s="48">
        <v>469.4</v>
      </c>
      <c r="I161" s="38">
        <v>2014</v>
      </c>
      <c r="J161" s="38" t="s">
        <v>369</v>
      </c>
    </row>
    <row r="162" spans="1:10" s="49" customFormat="1" ht="30" customHeight="1" x14ac:dyDescent="0.3">
      <c r="A162" s="38">
        <v>41</v>
      </c>
      <c r="B162" s="76" t="s">
        <v>10</v>
      </c>
      <c r="C162" s="88" t="s">
        <v>556</v>
      </c>
      <c r="D162" s="76" t="s">
        <v>16</v>
      </c>
      <c r="E162" s="76" t="s">
        <v>16</v>
      </c>
      <c r="F162" s="89" t="s">
        <v>557</v>
      </c>
      <c r="G162" s="73">
        <v>27</v>
      </c>
      <c r="H162" s="90"/>
      <c r="I162" s="76">
        <v>2016</v>
      </c>
      <c r="J162" s="76"/>
    </row>
    <row r="163" spans="1:10" s="49" customFormat="1" ht="30" customHeight="1" x14ac:dyDescent="0.3">
      <c r="A163" s="38">
        <v>42</v>
      </c>
      <c r="B163" s="38" t="s">
        <v>10</v>
      </c>
      <c r="C163" s="45" t="s">
        <v>558</v>
      </c>
      <c r="D163" s="38" t="s">
        <v>527</v>
      </c>
      <c r="E163" s="38" t="s">
        <v>527</v>
      </c>
      <c r="F163" s="91" t="s">
        <v>559</v>
      </c>
      <c r="G163" s="38">
        <v>17</v>
      </c>
      <c r="H163" s="38"/>
      <c r="I163" s="38">
        <v>2016</v>
      </c>
      <c r="J163" s="91" t="s">
        <v>560</v>
      </c>
    </row>
    <row r="164" spans="1:10" ht="30" customHeight="1" x14ac:dyDescent="0.3">
      <c r="A164" s="38">
        <v>43</v>
      </c>
      <c r="B164" s="38" t="s">
        <v>10</v>
      </c>
      <c r="C164" s="45" t="s">
        <v>561</v>
      </c>
      <c r="D164" s="38" t="s">
        <v>16</v>
      </c>
      <c r="E164" s="38" t="s">
        <v>16</v>
      </c>
      <c r="F164" s="45" t="s">
        <v>562</v>
      </c>
      <c r="G164" s="38">
        <v>327</v>
      </c>
      <c r="H164" s="92">
        <v>33862</v>
      </c>
      <c r="I164" s="38">
        <v>2016</v>
      </c>
      <c r="J164" s="91" t="s">
        <v>563</v>
      </c>
    </row>
    <row r="165" spans="1:10" ht="30" customHeight="1" x14ac:dyDescent="0.3">
      <c r="A165" s="38">
        <v>44</v>
      </c>
      <c r="B165" s="38" t="s">
        <v>10</v>
      </c>
      <c r="C165" s="45" t="s">
        <v>564</v>
      </c>
      <c r="D165" s="38" t="s">
        <v>565</v>
      </c>
      <c r="E165" s="38" t="s">
        <v>565</v>
      </c>
      <c r="F165" s="45" t="s">
        <v>566</v>
      </c>
      <c r="G165" s="38">
        <v>24</v>
      </c>
      <c r="H165" s="93">
        <v>7712</v>
      </c>
      <c r="I165" s="38">
        <v>2017</v>
      </c>
      <c r="J165" s="91" t="s">
        <v>567</v>
      </c>
    </row>
    <row r="166" spans="1:10" ht="30" customHeight="1" x14ac:dyDescent="0.3">
      <c r="A166" s="38">
        <v>45</v>
      </c>
      <c r="B166" s="38" t="s">
        <v>10</v>
      </c>
      <c r="C166" s="45" t="s">
        <v>568</v>
      </c>
      <c r="D166" s="38" t="s">
        <v>569</v>
      </c>
      <c r="E166" s="38" t="s">
        <v>569</v>
      </c>
      <c r="F166" s="45" t="s">
        <v>570</v>
      </c>
      <c r="G166" s="38">
        <v>90</v>
      </c>
      <c r="H166" s="93">
        <v>3705</v>
      </c>
      <c r="I166" s="38">
        <v>2017</v>
      </c>
      <c r="J166" s="45" t="s">
        <v>567</v>
      </c>
    </row>
    <row r="167" spans="1:10" ht="30" customHeight="1" x14ac:dyDescent="0.3">
      <c r="A167" s="38">
        <v>46</v>
      </c>
      <c r="B167" s="38" t="s">
        <v>10</v>
      </c>
      <c r="C167" s="45" t="s">
        <v>571</v>
      </c>
      <c r="D167" s="38" t="s">
        <v>120</v>
      </c>
      <c r="E167" s="38" t="s">
        <v>120</v>
      </c>
      <c r="F167" s="91">
        <v>120</v>
      </c>
      <c r="G167" s="38">
        <v>93</v>
      </c>
      <c r="H167" s="93">
        <v>7723</v>
      </c>
      <c r="I167" s="38">
        <v>2017</v>
      </c>
      <c r="J167" s="45" t="s">
        <v>572</v>
      </c>
    </row>
  </sheetData>
  <autoFilter ref="A12:J32"/>
  <mergeCells count="2">
    <mergeCell ref="A1:J1"/>
    <mergeCell ref="A2:J2"/>
  </mergeCells>
  <phoneticPr fontId="1" type="noConversion"/>
  <printOptions horizontalCentered="1"/>
  <pageMargins left="0.31496062992125984" right="0.31496062992125984" top="0.55118110236220474" bottom="0.55118110236220474" header="0.11811023622047245" footer="0.11811023622047245"/>
  <pageSetup paperSize="9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workbookViewId="0">
      <selection activeCell="O7" sqref="O7"/>
    </sheetView>
  </sheetViews>
  <sheetFormatPr defaultColWidth="10.625" defaultRowHeight="30" customHeight="1" x14ac:dyDescent="0.3"/>
  <cols>
    <col min="1" max="1" width="5.625" style="69" customWidth="1"/>
    <col min="2" max="2" width="25.625" style="69" customWidth="1"/>
    <col min="3" max="3" width="10.625" style="69"/>
    <col min="4" max="4" width="20.625" style="69" customWidth="1"/>
    <col min="5" max="9" width="10.625" style="69"/>
    <col min="10" max="10" width="9.625" style="69" customWidth="1"/>
    <col min="11" max="16384" width="10.625" style="69"/>
  </cols>
  <sheetData>
    <row r="1" spans="1:10" ht="39.950000000000003" customHeight="1" x14ac:dyDescent="0.3">
      <c r="A1" s="170" t="s">
        <v>462</v>
      </c>
      <c r="B1" s="170"/>
      <c r="C1" s="170"/>
      <c r="D1" s="170"/>
      <c r="E1" s="170"/>
      <c r="F1" s="170"/>
      <c r="G1" s="170"/>
      <c r="H1" s="170"/>
      <c r="I1" s="170"/>
      <c r="J1" s="170"/>
    </row>
    <row r="2" spans="1:10" ht="30" customHeight="1" x14ac:dyDescent="0.3">
      <c r="A2" s="78" t="s">
        <v>388</v>
      </c>
      <c r="B2" s="75" t="s">
        <v>389</v>
      </c>
      <c r="C2" s="75" t="s">
        <v>390</v>
      </c>
      <c r="D2" s="75" t="s">
        <v>391</v>
      </c>
      <c r="E2" s="75" t="s">
        <v>392</v>
      </c>
      <c r="F2" s="75" t="s">
        <v>393</v>
      </c>
      <c r="G2" s="75" t="s">
        <v>394</v>
      </c>
      <c r="H2" s="75" t="s">
        <v>395</v>
      </c>
      <c r="I2" s="75" t="s">
        <v>396</v>
      </c>
      <c r="J2" s="75" t="s">
        <v>397</v>
      </c>
    </row>
    <row r="3" spans="1:10" s="79" customFormat="1" ht="30" customHeight="1" x14ac:dyDescent="0.3">
      <c r="A3" s="68" t="s">
        <v>341</v>
      </c>
      <c r="B3" s="70">
        <f>A19</f>
        <v>13</v>
      </c>
      <c r="C3" s="67"/>
      <c r="D3" s="67"/>
      <c r="E3" s="67">
        <f>SUM(E4:E6)</f>
        <v>13</v>
      </c>
      <c r="F3" s="67">
        <f>SUM(F4:F6)</f>
        <v>1530</v>
      </c>
      <c r="G3" s="71">
        <f>SUM(G7:G19)</f>
        <v>64051.799999999996</v>
      </c>
      <c r="H3" s="67"/>
      <c r="I3" s="67"/>
      <c r="J3" s="76"/>
    </row>
    <row r="4" spans="1:10" s="79" customFormat="1" ht="30" customHeight="1" x14ac:dyDescent="0.3">
      <c r="A4" s="68"/>
      <c r="B4" s="70" t="s">
        <v>464</v>
      </c>
      <c r="C4" s="67"/>
      <c r="D4" s="67"/>
      <c r="E4" s="67">
        <v>7</v>
      </c>
      <c r="F4" s="71">
        <f>F7+F8+F13+F14+F16+F17+F19</f>
        <v>325</v>
      </c>
      <c r="G4" s="71"/>
      <c r="H4" s="67"/>
      <c r="I4" s="67"/>
      <c r="J4" s="76"/>
    </row>
    <row r="5" spans="1:10" s="79" customFormat="1" ht="30" customHeight="1" x14ac:dyDescent="0.3">
      <c r="A5" s="68"/>
      <c r="B5" s="70" t="s">
        <v>465</v>
      </c>
      <c r="C5" s="67"/>
      <c r="D5" s="67"/>
      <c r="E5" s="67">
        <v>2</v>
      </c>
      <c r="F5" s="71">
        <f>F15+F18</f>
        <v>184</v>
      </c>
      <c r="G5" s="71"/>
      <c r="H5" s="67"/>
      <c r="I5" s="67"/>
      <c r="J5" s="76"/>
    </row>
    <row r="6" spans="1:10" s="79" customFormat="1" ht="30" customHeight="1" x14ac:dyDescent="0.3">
      <c r="A6" s="68"/>
      <c r="B6" s="70" t="s">
        <v>466</v>
      </c>
      <c r="C6" s="67"/>
      <c r="D6" s="67"/>
      <c r="E6" s="67">
        <v>4</v>
      </c>
      <c r="F6" s="71">
        <f>F9+F10+F11+F12</f>
        <v>1021</v>
      </c>
      <c r="G6" s="71"/>
      <c r="H6" s="67"/>
      <c r="I6" s="67"/>
      <c r="J6" s="76"/>
    </row>
    <row r="7" spans="1:10" s="79" customFormat="1" ht="30" customHeight="1" x14ac:dyDescent="0.3">
      <c r="A7" s="72">
        <v>1</v>
      </c>
      <c r="B7" s="77" t="s">
        <v>398</v>
      </c>
      <c r="C7" s="76" t="s">
        <v>399</v>
      </c>
      <c r="D7" s="77" t="s">
        <v>400</v>
      </c>
      <c r="E7" s="76" t="s">
        <v>401</v>
      </c>
      <c r="F7" s="76">
        <v>12</v>
      </c>
      <c r="G7" s="73">
        <v>378</v>
      </c>
      <c r="H7" s="76" t="s">
        <v>402</v>
      </c>
      <c r="I7" s="76" t="s">
        <v>403</v>
      </c>
      <c r="J7" s="76" t="s">
        <v>404</v>
      </c>
    </row>
    <row r="8" spans="1:10" s="79" customFormat="1" ht="30" customHeight="1" x14ac:dyDescent="0.3">
      <c r="A8" s="72">
        <v>2</v>
      </c>
      <c r="B8" s="77" t="s">
        <v>405</v>
      </c>
      <c r="C8" s="76" t="s">
        <v>399</v>
      </c>
      <c r="D8" s="77" t="s">
        <v>406</v>
      </c>
      <c r="E8" s="76" t="s">
        <v>407</v>
      </c>
      <c r="F8" s="76">
        <v>77</v>
      </c>
      <c r="G8" s="73">
        <v>2882.7</v>
      </c>
      <c r="H8" s="76" t="s">
        <v>408</v>
      </c>
      <c r="I8" s="76" t="s">
        <v>409</v>
      </c>
      <c r="J8" s="76" t="s">
        <v>404</v>
      </c>
    </row>
    <row r="9" spans="1:10" s="79" customFormat="1" ht="30" customHeight="1" x14ac:dyDescent="0.3">
      <c r="A9" s="72">
        <v>3</v>
      </c>
      <c r="B9" s="77" t="s">
        <v>410</v>
      </c>
      <c r="C9" s="76" t="s">
        <v>399</v>
      </c>
      <c r="D9" s="77" t="s">
        <v>411</v>
      </c>
      <c r="E9" s="76" t="s">
        <v>412</v>
      </c>
      <c r="F9" s="76">
        <v>226</v>
      </c>
      <c r="G9" s="73">
        <v>7499</v>
      </c>
      <c r="H9" s="76" t="s">
        <v>413</v>
      </c>
      <c r="I9" s="76" t="s">
        <v>414</v>
      </c>
      <c r="J9" s="76" t="s">
        <v>404</v>
      </c>
    </row>
    <row r="10" spans="1:10" s="79" customFormat="1" ht="30" customHeight="1" x14ac:dyDescent="0.3">
      <c r="A10" s="72">
        <v>4</v>
      </c>
      <c r="B10" s="77" t="s">
        <v>415</v>
      </c>
      <c r="C10" s="76" t="s">
        <v>399</v>
      </c>
      <c r="D10" s="77" t="s">
        <v>416</v>
      </c>
      <c r="E10" s="76" t="s">
        <v>417</v>
      </c>
      <c r="F10" s="76">
        <v>304</v>
      </c>
      <c r="G10" s="73">
        <v>15280</v>
      </c>
      <c r="H10" s="76" t="s">
        <v>418</v>
      </c>
      <c r="I10" s="76" t="s">
        <v>419</v>
      </c>
      <c r="J10" s="76" t="s">
        <v>404</v>
      </c>
    </row>
    <row r="11" spans="1:10" s="79" customFormat="1" ht="30" customHeight="1" x14ac:dyDescent="0.3">
      <c r="A11" s="72">
        <v>5</v>
      </c>
      <c r="B11" s="77" t="s">
        <v>420</v>
      </c>
      <c r="C11" s="76" t="s">
        <v>399</v>
      </c>
      <c r="D11" s="77" t="s">
        <v>421</v>
      </c>
      <c r="E11" s="76" t="s">
        <v>422</v>
      </c>
      <c r="F11" s="76">
        <v>463</v>
      </c>
      <c r="G11" s="73">
        <v>20297</v>
      </c>
      <c r="H11" s="76" t="s">
        <v>423</v>
      </c>
      <c r="I11" s="76" t="s">
        <v>424</v>
      </c>
      <c r="J11" s="76" t="s">
        <v>404</v>
      </c>
    </row>
    <row r="12" spans="1:10" s="79" customFormat="1" ht="30" customHeight="1" x14ac:dyDescent="0.3">
      <c r="A12" s="72">
        <v>6</v>
      </c>
      <c r="B12" s="77" t="s">
        <v>425</v>
      </c>
      <c r="C12" s="76" t="s">
        <v>399</v>
      </c>
      <c r="D12" s="77" t="s">
        <v>426</v>
      </c>
      <c r="E12" s="76" t="s">
        <v>427</v>
      </c>
      <c r="F12" s="76">
        <v>28</v>
      </c>
      <c r="G12" s="73">
        <v>978</v>
      </c>
      <c r="H12" s="76" t="s">
        <v>428</v>
      </c>
      <c r="I12" s="76" t="s">
        <v>429</v>
      </c>
      <c r="J12" s="76" t="s">
        <v>430</v>
      </c>
    </row>
    <row r="13" spans="1:10" s="79" customFormat="1" ht="30" customHeight="1" x14ac:dyDescent="0.3">
      <c r="A13" s="72">
        <v>7</v>
      </c>
      <c r="B13" s="77" t="s">
        <v>431</v>
      </c>
      <c r="C13" s="76" t="s">
        <v>399</v>
      </c>
      <c r="D13" s="77" t="s">
        <v>432</v>
      </c>
      <c r="E13" s="76" t="s">
        <v>433</v>
      </c>
      <c r="F13" s="76">
        <v>90</v>
      </c>
      <c r="G13" s="73">
        <v>2065</v>
      </c>
      <c r="H13" s="76" t="s">
        <v>434</v>
      </c>
      <c r="I13" s="76" t="s">
        <v>435</v>
      </c>
      <c r="J13" s="76" t="s">
        <v>404</v>
      </c>
    </row>
    <row r="14" spans="1:10" s="79" customFormat="1" ht="30" customHeight="1" x14ac:dyDescent="0.3">
      <c r="A14" s="72">
        <v>8</v>
      </c>
      <c r="B14" s="77" t="s">
        <v>436</v>
      </c>
      <c r="C14" s="76" t="s">
        <v>399</v>
      </c>
      <c r="D14" s="77" t="s">
        <v>437</v>
      </c>
      <c r="E14" s="76" t="s">
        <v>342</v>
      </c>
      <c r="F14" s="87">
        <v>20</v>
      </c>
      <c r="G14" s="73">
        <v>510</v>
      </c>
      <c r="H14" s="76"/>
      <c r="I14" s="76" t="s">
        <v>438</v>
      </c>
      <c r="J14" s="76" t="s">
        <v>404</v>
      </c>
    </row>
    <row r="15" spans="1:10" s="79" customFormat="1" ht="30" customHeight="1" x14ac:dyDescent="0.3">
      <c r="A15" s="72">
        <v>9</v>
      </c>
      <c r="B15" s="77" t="s">
        <v>439</v>
      </c>
      <c r="C15" s="76" t="s">
        <v>399</v>
      </c>
      <c r="D15" s="77" t="s">
        <v>440</v>
      </c>
      <c r="E15" s="76" t="s">
        <v>441</v>
      </c>
      <c r="F15" s="76">
        <v>14</v>
      </c>
      <c r="G15" s="73">
        <v>495</v>
      </c>
      <c r="H15" s="76" t="s">
        <v>442</v>
      </c>
      <c r="I15" s="76" t="s">
        <v>443</v>
      </c>
      <c r="J15" s="76" t="s">
        <v>430</v>
      </c>
    </row>
    <row r="16" spans="1:10" s="79" customFormat="1" ht="30" customHeight="1" x14ac:dyDescent="0.3">
      <c r="A16" s="72">
        <v>10</v>
      </c>
      <c r="B16" s="77" t="s">
        <v>444</v>
      </c>
      <c r="C16" s="76" t="s">
        <v>399</v>
      </c>
      <c r="D16" s="77" t="s">
        <v>445</v>
      </c>
      <c r="E16" s="76" t="s">
        <v>446</v>
      </c>
      <c r="F16" s="76">
        <v>50</v>
      </c>
      <c r="G16" s="73">
        <v>3094</v>
      </c>
      <c r="H16" s="76" t="s">
        <v>434</v>
      </c>
      <c r="I16" s="76" t="s">
        <v>447</v>
      </c>
      <c r="J16" s="76" t="s">
        <v>404</v>
      </c>
    </row>
    <row r="17" spans="1:10" s="79" customFormat="1" ht="30" customHeight="1" x14ac:dyDescent="0.3">
      <c r="A17" s="72">
        <v>11</v>
      </c>
      <c r="B17" s="77" t="s">
        <v>448</v>
      </c>
      <c r="C17" s="76" t="s">
        <v>399</v>
      </c>
      <c r="D17" s="77" t="s">
        <v>449</v>
      </c>
      <c r="E17" s="76" t="s">
        <v>450</v>
      </c>
      <c r="F17" s="76">
        <v>16</v>
      </c>
      <c r="G17" s="73">
        <v>376</v>
      </c>
      <c r="H17" s="76" t="s">
        <v>451</v>
      </c>
      <c r="I17" s="76" t="s">
        <v>452</v>
      </c>
      <c r="J17" s="76" t="s">
        <v>404</v>
      </c>
    </row>
    <row r="18" spans="1:10" s="79" customFormat="1" ht="30" customHeight="1" x14ac:dyDescent="0.3">
      <c r="A18" s="72">
        <v>12</v>
      </c>
      <c r="B18" s="77" t="s">
        <v>453</v>
      </c>
      <c r="C18" s="76" t="s">
        <v>399</v>
      </c>
      <c r="D18" s="77" t="s">
        <v>454</v>
      </c>
      <c r="E18" s="76" t="s">
        <v>455</v>
      </c>
      <c r="F18" s="76">
        <v>170</v>
      </c>
      <c r="G18" s="73">
        <v>7362</v>
      </c>
      <c r="H18" s="76" t="s">
        <v>456</v>
      </c>
      <c r="I18" s="76" t="s">
        <v>457</v>
      </c>
      <c r="J18" s="76" t="s">
        <v>430</v>
      </c>
    </row>
    <row r="19" spans="1:10" s="79" customFormat="1" ht="30" customHeight="1" x14ac:dyDescent="0.3">
      <c r="A19" s="74">
        <v>13</v>
      </c>
      <c r="B19" s="77" t="s">
        <v>458</v>
      </c>
      <c r="C19" s="76" t="s">
        <v>399</v>
      </c>
      <c r="D19" s="77" t="s">
        <v>459</v>
      </c>
      <c r="E19" s="76" t="s">
        <v>460</v>
      </c>
      <c r="F19" s="76">
        <v>60</v>
      </c>
      <c r="G19" s="73">
        <v>2835.1</v>
      </c>
      <c r="H19" s="76"/>
      <c r="I19" s="76" t="s">
        <v>461</v>
      </c>
      <c r="J19" s="76" t="s">
        <v>430</v>
      </c>
    </row>
    <row r="21" spans="1:10" ht="30" customHeight="1" x14ac:dyDescent="0.3">
      <c r="F21" s="69">
        <f>SUM(F7:F20)</f>
        <v>1530</v>
      </c>
    </row>
    <row r="22" spans="1:10" ht="30" customHeight="1" x14ac:dyDescent="0.3">
      <c r="D22" s="69">
        <f>F18+F15</f>
        <v>184</v>
      </c>
      <c r="F22" s="69">
        <f>F7+F8+F9+F10+F11+F13+F14+F16+F17+F19</f>
        <v>1318</v>
      </c>
    </row>
  </sheetData>
  <mergeCells count="1">
    <mergeCell ref="A1:J1"/>
  </mergeCells>
  <phoneticPr fontId="1" type="noConversion"/>
  <pageMargins left="0.51181102362204722" right="0.51181102362204722" top="0.74803149606299213" bottom="0.74803149606299213" header="0" footer="0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7"/>
  <sheetViews>
    <sheetView workbookViewId="0">
      <selection sqref="A1:K1"/>
    </sheetView>
  </sheetViews>
  <sheetFormatPr defaultColWidth="10.625" defaultRowHeight="30" customHeight="1" x14ac:dyDescent="0.3"/>
  <cols>
    <col min="1" max="16384" width="10.625" style="69"/>
  </cols>
  <sheetData>
    <row r="1" spans="1:11" ht="30.75" customHeight="1" x14ac:dyDescent="0.3">
      <c r="A1" s="171" t="s">
        <v>575</v>
      </c>
      <c r="B1" s="171"/>
      <c r="C1" s="171"/>
      <c r="D1" s="171"/>
      <c r="E1" s="171"/>
      <c r="F1" s="171"/>
      <c r="G1" s="171"/>
      <c r="H1" s="171"/>
      <c r="I1" s="171"/>
      <c r="J1" s="171"/>
      <c r="K1" s="171"/>
    </row>
    <row r="2" spans="1:11" ht="30" customHeight="1" x14ac:dyDescent="0.3">
      <c r="A2" s="172" t="s">
        <v>576</v>
      </c>
      <c r="B2" s="172" t="s">
        <v>573</v>
      </c>
      <c r="C2" s="172" t="s">
        <v>388</v>
      </c>
      <c r="D2" s="173" t="s">
        <v>577</v>
      </c>
      <c r="E2" s="173"/>
      <c r="F2" s="174" t="s">
        <v>578</v>
      </c>
      <c r="G2" s="175"/>
      <c r="H2" s="175"/>
      <c r="I2" s="175"/>
      <c r="J2" s="176"/>
      <c r="K2" s="177" t="s">
        <v>631</v>
      </c>
    </row>
    <row r="3" spans="1:11" s="79" customFormat="1" ht="30" customHeight="1" x14ac:dyDescent="0.3">
      <c r="A3" s="172"/>
      <c r="B3" s="172"/>
      <c r="C3" s="172"/>
      <c r="D3" s="167" t="s">
        <v>579</v>
      </c>
      <c r="E3" s="167" t="s">
        <v>580</v>
      </c>
      <c r="F3" s="166" t="s">
        <v>581</v>
      </c>
      <c r="G3" s="96" t="s">
        <v>582</v>
      </c>
      <c r="H3" s="167" t="s">
        <v>583</v>
      </c>
      <c r="I3" s="97" t="s">
        <v>584</v>
      </c>
      <c r="J3" s="115" t="s">
        <v>632</v>
      </c>
      <c r="K3" s="173"/>
    </row>
    <row r="4" spans="1:11" s="79" customFormat="1" ht="30" customHeight="1" x14ac:dyDescent="0.3">
      <c r="A4" s="166"/>
      <c r="B4" s="166" t="s">
        <v>341</v>
      </c>
      <c r="C4" s="166"/>
      <c r="D4" s="98">
        <v>1505</v>
      </c>
      <c r="E4" s="98"/>
      <c r="F4" s="98"/>
      <c r="G4" s="98"/>
      <c r="H4" s="98"/>
      <c r="I4" s="98"/>
      <c r="J4" s="98">
        <v>13728</v>
      </c>
      <c r="K4" s="167"/>
    </row>
    <row r="5" spans="1:11" s="79" customFormat="1" ht="30" customHeight="1" x14ac:dyDescent="0.3">
      <c r="A5" s="99"/>
      <c r="B5" s="75" t="s">
        <v>585</v>
      </c>
      <c r="C5" s="99"/>
      <c r="D5" s="75">
        <v>136</v>
      </c>
      <c r="E5" s="75"/>
      <c r="F5" s="99"/>
      <c r="G5" s="100"/>
      <c r="H5" s="75"/>
      <c r="I5" s="101"/>
      <c r="J5" s="116">
        <v>706</v>
      </c>
      <c r="K5" s="75"/>
    </row>
    <row r="6" spans="1:11" s="79" customFormat="1" ht="30" customHeight="1" x14ac:dyDescent="0.3">
      <c r="A6" s="102">
        <v>1</v>
      </c>
      <c r="B6" s="102" t="s">
        <v>586</v>
      </c>
      <c r="C6" s="102">
        <v>1</v>
      </c>
      <c r="D6" s="103" t="s">
        <v>587</v>
      </c>
      <c r="E6" s="104" t="s">
        <v>588</v>
      </c>
      <c r="F6" s="102" t="s">
        <v>589</v>
      </c>
      <c r="G6" s="105" t="s">
        <v>590</v>
      </c>
      <c r="H6" s="76" t="s">
        <v>591</v>
      </c>
      <c r="I6" s="106">
        <v>23</v>
      </c>
      <c r="J6" s="117">
        <v>2</v>
      </c>
      <c r="K6" s="104" t="s">
        <v>633</v>
      </c>
    </row>
    <row r="7" spans="1:11" s="79" customFormat="1" ht="30" customHeight="1" x14ac:dyDescent="0.3">
      <c r="A7" s="102">
        <v>2</v>
      </c>
      <c r="B7" s="102" t="s">
        <v>586</v>
      </c>
      <c r="C7" s="102">
        <v>2</v>
      </c>
      <c r="D7" s="103" t="s">
        <v>592</v>
      </c>
      <c r="E7" s="104" t="s">
        <v>593</v>
      </c>
      <c r="F7" s="102" t="s">
        <v>589</v>
      </c>
      <c r="G7" s="105" t="s">
        <v>594</v>
      </c>
      <c r="H7" s="76" t="s">
        <v>591</v>
      </c>
      <c r="I7" s="106">
        <v>23</v>
      </c>
      <c r="J7" s="117">
        <v>2</v>
      </c>
      <c r="K7" s="104" t="s">
        <v>633</v>
      </c>
    </row>
    <row r="8" spans="1:11" s="79" customFormat="1" ht="30" customHeight="1" x14ac:dyDescent="0.3">
      <c r="A8" s="102">
        <v>3</v>
      </c>
      <c r="B8" s="102" t="s">
        <v>586</v>
      </c>
      <c r="C8" s="102">
        <v>3</v>
      </c>
      <c r="D8" s="103" t="s">
        <v>595</v>
      </c>
      <c r="E8" s="104" t="s">
        <v>596</v>
      </c>
      <c r="F8" s="102" t="s">
        <v>589</v>
      </c>
      <c r="G8" s="105" t="s">
        <v>597</v>
      </c>
      <c r="H8" s="76" t="s">
        <v>598</v>
      </c>
      <c r="I8" s="106">
        <v>23</v>
      </c>
      <c r="J8" s="117">
        <v>2</v>
      </c>
      <c r="K8" s="104" t="s">
        <v>633</v>
      </c>
    </row>
    <row r="9" spans="1:11" s="79" customFormat="1" ht="30" customHeight="1" x14ac:dyDescent="0.3">
      <c r="A9" s="102">
        <v>4</v>
      </c>
      <c r="B9" s="102" t="s">
        <v>586</v>
      </c>
      <c r="C9" s="102">
        <v>4</v>
      </c>
      <c r="D9" s="103" t="s">
        <v>599</v>
      </c>
      <c r="E9" s="104" t="s">
        <v>600</v>
      </c>
      <c r="F9" s="102" t="s">
        <v>589</v>
      </c>
      <c r="G9" s="105" t="s">
        <v>601</v>
      </c>
      <c r="H9" s="76" t="s">
        <v>591</v>
      </c>
      <c r="I9" s="106">
        <v>47</v>
      </c>
      <c r="J9" s="117">
        <v>4</v>
      </c>
      <c r="K9" s="104" t="s">
        <v>633</v>
      </c>
    </row>
    <row r="10" spans="1:11" s="79" customFormat="1" ht="30" customHeight="1" x14ac:dyDescent="0.3">
      <c r="A10" s="102">
        <v>6</v>
      </c>
      <c r="B10" s="102" t="s">
        <v>586</v>
      </c>
      <c r="C10" s="102">
        <v>6</v>
      </c>
      <c r="D10" s="103" t="s">
        <v>603</v>
      </c>
      <c r="E10" s="104" t="s">
        <v>604</v>
      </c>
      <c r="F10" s="102" t="s">
        <v>589</v>
      </c>
      <c r="G10" s="105" t="s">
        <v>605</v>
      </c>
      <c r="H10" s="76" t="s">
        <v>591</v>
      </c>
      <c r="I10" s="106">
        <v>46</v>
      </c>
      <c r="J10" s="117">
        <v>4</v>
      </c>
      <c r="K10" s="104" t="s">
        <v>634</v>
      </c>
    </row>
    <row r="11" spans="1:11" s="79" customFormat="1" ht="30" customHeight="1" x14ac:dyDescent="0.3">
      <c r="A11" s="102">
        <v>7</v>
      </c>
      <c r="B11" s="102" t="s">
        <v>586</v>
      </c>
      <c r="C11" s="102">
        <v>7</v>
      </c>
      <c r="D11" s="103" t="s">
        <v>606</v>
      </c>
      <c r="E11" s="104" t="s">
        <v>607</v>
      </c>
      <c r="F11" s="102" t="s">
        <v>589</v>
      </c>
      <c r="G11" s="105" t="s">
        <v>608</v>
      </c>
      <c r="H11" s="76" t="s">
        <v>609</v>
      </c>
      <c r="I11" s="106"/>
      <c r="J11" s="117">
        <v>3</v>
      </c>
      <c r="K11" s="104" t="s">
        <v>633</v>
      </c>
    </row>
    <row r="12" spans="1:11" s="79" customFormat="1" ht="30" customHeight="1" x14ac:dyDescent="0.3">
      <c r="A12" s="102">
        <v>8</v>
      </c>
      <c r="B12" s="102" t="s">
        <v>586</v>
      </c>
      <c r="C12" s="102">
        <v>8</v>
      </c>
      <c r="D12" s="103" t="s">
        <v>610</v>
      </c>
      <c r="E12" s="104" t="s">
        <v>611</v>
      </c>
      <c r="F12" s="102" t="s">
        <v>589</v>
      </c>
      <c r="G12" s="105" t="s">
        <v>612</v>
      </c>
      <c r="H12" s="76" t="s">
        <v>609</v>
      </c>
      <c r="I12" s="106"/>
      <c r="J12" s="117">
        <v>3</v>
      </c>
      <c r="K12" s="104" t="s">
        <v>633</v>
      </c>
    </row>
    <row r="13" spans="1:11" s="79" customFormat="1" ht="30" customHeight="1" x14ac:dyDescent="0.3">
      <c r="A13" s="107">
        <v>10</v>
      </c>
      <c r="B13" s="107" t="s">
        <v>586</v>
      </c>
      <c r="C13" s="107">
        <v>10</v>
      </c>
      <c r="D13" s="108" t="s">
        <v>613</v>
      </c>
      <c r="E13" s="109" t="s">
        <v>614</v>
      </c>
      <c r="F13" s="107" t="s">
        <v>589</v>
      </c>
      <c r="G13" s="110" t="s">
        <v>615</v>
      </c>
      <c r="H13" s="76" t="s">
        <v>609</v>
      </c>
      <c r="I13" s="111"/>
      <c r="J13" s="118">
        <v>4</v>
      </c>
      <c r="K13" s="109" t="s">
        <v>635</v>
      </c>
    </row>
    <row r="14" spans="1:11" s="79" customFormat="1" ht="30" customHeight="1" x14ac:dyDescent="0.3">
      <c r="A14" s="107">
        <v>10</v>
      </c>
      <c r="B14" s="107" t="s">
        <v>586</v>
      </c>
      <c r="C14" s="107">
        <v>10</v>
      </c>
      <c r="D14" s="108" t="s">
        <v>613</v>
      </c>
      <c r="E14" s="109" t="s">
        <v>616</v>
      </c>
      <c r="F14" s="107" t="s">
        <v>479</v>
      </c>
      <c r="G14" s="110" t="s">
        <v>617</v>
      </c>
      <c r="H14" s="109" t="s">
        <v>618</v>
      </c>
      <c r="I14" s="111">
        <v>33</v>
      </c>
      <c r="J14" s="118">
        <v>1</v>
      </c>
      <c r="K14" s="109" t="s">
        <v>636</v>
      </c>
    </row>
    <row r="15" spans="1:11" s="79" customFormat="1" ht="30" customHeight="1" x14ac:dyDescent="0.3">
      <c r="A15" s="102">
        <v>16</v>
      </c>
      <c r="B15" s="102" t="s">
        <v>586</v>
      </c>
      <c r="C15" s="102">
        <v>16</v>
      </c>
      <c r="D15" s="77" t="s">
        <v>621</v>
      </c>
      <c r="E15" s="76" t="s">
        <v>622</v>
      </c>
      <c r="F15" s="95" t="s">
        <v>589</v>
      </c>
      <c r="G15" s="89" t="s">
        <v>623</v>
      </c>
      <c r="H15" s="76" t="s">
        <v>591</v>
      </c>
      <c r="I15" s="106"/>
      <c r="J15" s="119">
        <v>3</v>
      </c>
      <c r="K15" s="104" t="s">
        <v>633</v>
      </c>
    </row>
    <row r="16" spans="1:11" s="79" customFormat="1" ht="30" customHeight="1" x14ac:dyDescent="0.3">
      <c r="A16" s="102">
        <v>17</v>
      </c>
      <c r="B16" s="102" t="s">
        <v>586</v>
      </c>
      <c r="C16" s="102">
        <v>17</v>
      </c>
      <c r="D16" s="77" t="s">
        <v>624</v>
      </c>
      <c r="E16" s="76" t="s">
        <v>625</v>
      </c>
      <c r="F16" s="95" t="s">
        <v>589</v>
      </c>
      <c r="G16" s="89" t="s">
        <v>626</v>
      </c>
      <c r="H16" s="76" t="s">
        <v>627</v>
      </c>
      <c r="I16" s="112">
        <v>36</v>
      </c>
      <c r="J16" s="119">
        <v>3</v>
      </c>
      <c r="K16" s="104" t="s">
        <v>633</v>
      </c>
    </row>
    <row r="17" spans="1:11" s="79" customFormat="1" ht="30" customHeight="1" x14ac:dyDescent="0.3">
      <c r="A17" s="102">
        <v>18</v>
      </c>
      <c r="B17" s="102" t="s">
        <v>586</v>
      </c>
      <c r="C17" s="102">
        <v>18</v>
      </c>
      <c r="D17" s="77" t="s">
        <v>628</v>
      </c>
      <c r="E17" s="76" t="s">
        <v>629</v>
      </c>
      <c r="F17" s="95" t="s">
        <v>589</v>
      </c>
      <c r="G17" s="89" t="s">
        <v>630</v>
      </c>
      <c r="H17" s="76" t="s">
        <v>591</v>
      </c>
      <c r="I17" s="112">
        <v>12</v>
      </c>
      <c r="J17" s="119">
        <v>1</v>
      </c>
      <c r="K17" s="104" t="s">
        <v>633</v>
      </c>
    </row>
    <row r="18" spans="1:11" s="79" customFormat="1" ht="30" customHeight="1" x14ac:dyDescent="0.3">
      <c r="A18" s="102">
        <v>29</v>
      </c>
      <c r="B18" s="102" t="s">
        <v>586</v>
      </c>
      <c r="C18" s="102">
        <v>29</v>
      </c>
      <c r="D18" s="77" t="s">
        <v>637</v>
      </c>
      <c r="E18" s="76" t="s">
        <v>638</v>
      </c>
      <c r="F18" s="95" t="s">
        <v>589</v>
      </c>
      <c r="G18" s="89" t="s">
        <v>639</v>
      </c>
      <c r="H18" s="76" t="s">
        <v>609</v>
      </c>
      <c r="I18" s="106">
        <v>23</v>
      </c>
      <c r="J18" s="119">
        <v>2</v>
      </c>
      <c r="K18" s="104" t="s">
        <v>633</v>
      </c>
    </row>
    <row r="19" spans="1:11" s="79" customFormat="1" ht="30" customHeight="1" x14ac:dyDescent="0.3">
      <c r="A19" s="102">
        <v>34</v>
      </c>
      <c r="B19" s="102" t="s">
        <v>586</v>
      </c>
      <c r="C19" s="102">
        <v>34</v>
      </c>
      <c r="D19" s="77" t="s">
        <v>640</v>
      </c>
      <c r="E19" s="76" t="s">
        <v>641</v>
      </c>
      <c r="F19" s="95" t="s">
        <v>589</v>
      </c>
      <c r="G19" s="89" t="s">
        <v>642</v>
      </c>
      <c r="H19" s="76" t="s">
        <v>609</v>
      </c>
      <c r="I19" s="106"/>
      <c r="J19" s="119">
        <v>7</v>
      </c>
      <c r="K19" s="104" t="s">
        <v>633</v>
      </c>
    </row>
    <row r="20" spans="1:11" ht="30" customHeight="1" x14ac:dyDescent="0.3">
      <c r="A20" s="102">
        <v>35</v>
      </c>
      <c r="B20" s="102" t="s">
        <v>586</v>
      </c>
      <c r="C20" s="102">
        <v>35</v>
      </c>
      <c r="D20" s="77" t="s">
        <v>643</v>
      </c>
      <c r="E20" s="76" t="s">
        <v>644</v>
      </c>
      <c r="F20" s="95" t="s">
        <v>589</v>
      </c>
      <c r="G20" s="89" t="s">
        <v>645</v>
      </c>
      <c r="H20" s="76" t="s">
        <v>646</v>
      </c>
      <c r="I20" s="106"/>
      <c r="J20" s="119">
        <v>29</v>
      </c>
      <c r="K20" s="104" t="s">
        <v>647</v>
      </c>
    </row>
    <row r="21" spans="1:11" ht="30" customHeight="1" x14ac:dyDescent="0.3">
      <c r="A21" s="102">
        <v>38</v>
      </c>
      <c r="B21" s="102" t="s">
        <v>586</v>
      </c>
      <c r="C21" s="102">
        <v>38</v>
      </c>
      <c r="D21" s="77" t="s">
        <v>619</v>
      </c>
      <c r="E21" s="104" t="s">
        <v>648</v>
      </c>
      <c r="F21" s="102" t="s">
        <v>589</v>
      </c>
      <c r="G21" s="105" t="s">
        <v>649</v>
      </c>
      <c r="H21" s="76" t="s">
        <v>627</v>
      </c>
      <c r="I21" s="106"/>
      <c r="J21" s="119">
        <v>6</v>
      </c>
      <c r="K21" s="104" t="s">
        <v>633</v>
      </c>
    </row>
    <row r="22" spans="1:11" ht="30" customHeight="1" x14ac:dyDescent="0.3">
      <c r="A22" s="102">
        <v>39</v>
      </c>
      <c r="B22" s="102" t="s">
        <v>586</v>
      </c>
      <c r="C22" s="102">
        <v>39</v>
      </c>
      <c r="D22" s="77" t="s">
        <v>650</v>
      </c>
      <c r="E22" s="104" t="s">
        <v>651</v>
      </c>
      <c r="F22" s="102" t="s">
        <v>589</v>
      </c>
      <c r="G22" s="105" t="s">
        <v>652</v>
      </c>
      <c r="H22" s="76" t="s">
        <v>609</v>
      </c>
      <c r="I22" s="106">
        <v>11.5</v>
      </c>
      <c r="J22" s="119">
        <v>1</v>
      </c>
      <c r="K22" s="104" t="s">
        <v>633</v>
      </c>
    </row>
    <row r="23" spans="1:11" ht="30" customHeight="1" x14ac:dyDescent="0.3">
      <c r="A23" s="102">
        <v>43</v>
      </c>
      <c r="B23" s="102" t="s">
        <v>586</v>
      </c>
      <c r="C23" s="102">
        <v>43</v>
      </c>
      <c r="D23" s="77" t="s">
        <v>653</v>
      </c>
      <c r="E23" s="104" t="s">
        <v>654</v>
      </c>
      <c r="F23" s="102" t="s">
        <v>589</v>
      </c>
      <c r="G23" s="105" t="s">
        <v>655</v>
      </c>
      <c r="H23" s="76" t="s">
        <v>609</v>
      </c>
      <c r="I23" s="106"/>
      <c r="J23" s="119">
        <v>2</v>
      </c>
      <c r="K23" s="104" t="s">
        <v>633</v>
      </c>
    </row>
    <row r="24" spans="1:11" ht="30" customHeight="1" x14ac:dyDescent="0.3">
      <c r="A24" s="102">
        <v>46</v>
      </c>
      <c r="B24" s="102" t="s">
        <v>586</v>
      </c>
      <c r="C24" s="102">
        <v>46</v>
      </c>
      <c r="D24" s="77" t="s">
        <v>656</v>
      </c>
      <c r="E24" s="104" t="s">
        <v>657</v>
      </c>
      <c r="F24" s="102" t="s">
        <v>589</v>
      </c>
      <c r="G24" s="105" t="s">
        <v>658</v>
      </c>
      <c r="H24" s="76" t="s">
        <v>659</v>
      </c>
      <c r="I24" s="106"/>
      <c r="J24" s="119">
        <v>4</v>
      </c>
      <c r="K24" s="104" t="s">
        <v>633</v>
      </c>
    </row>
    <row r="25" spans="1:11" ht="30" customHeight="1" x14ac:dyDescent="0.3">
      <c r="A25" s="102">
        <v>48</v>
      </c>
      <c r="B25" s="102" t="s">
        <v>586</v>
      </c>
      <c r="C25" s="102">
        <v>48</v>
      </c>
      <c r="D25" s="77" t="s">
        <v>660</v>
      </c>
      <c r="E25" s="104" t="s">
        <v>661</v>
      </c>
      <c r="F25" s="102" t="s">
        <v>589</v>
      </c>
      <c r="G25" s="105" t="s">
        <v>662</v>
      </c>
      <c r="H25" s="76" t="s">
        <v>609</v>
      </c>
      <c r="I25" s="106"/>
      <c r="J25" s="119">
        <v>2</v>
      </c>
      <c r="K25" s="104" t="s">
        <v>633</v>
      </c>
    </row>
    <row r="26" spans="1:11" ht="30" customHeight="1" x14ac:dyDescent="0.3">
      <c r="A26" s="102">
        <v>53</v>
      </c>
      <c r="B26" s="102" t="s">
        <v>586</v>
      </c>
      <c r="C26" s="102">
        <v>53</v>
      </c>
      <c r="D26" s="77" t="s">
        <v>663</v>
      </c>
      <c r="E26" s="104" t="s">
        <v>664</v>
      </c>
      <c r="F26" s="102" t="s">
        <v>589</v>
      </c>
      <c r="G26" s="105" t="s">
        <v>665</v>
      </c>
      <c r="H26" s="76" t="s">
        <v>666</v>
      </c>
      <c r="I26" s="106">
        <v>47</v>
      </c>
      <c r="J26" s="119">
        <v>4</v>
      </c>
      <c r="K26" s="104" t="s">
        <v>633</v>
      </c>
    </row>
    <row r="27" spans="1:11" ht="30" customHeight="1" x14ac:dyDescent="0.3">
      <c r="A27" s="102">
        <v>54</v>
      </c>
      <c r="B27" s="102" t="s">
        <v>586</v>
      </c>
      <c r="C27" s="102">
        <v>54</v>
      </c>
      <c r="D27" s="77" t="s">
        <v>667</v>
      </c>
      <c r="E27" s="104" t="s">
        <v>668</v>
      </c>
      <c r="F27" s="102" t="s">
        <v>589</v>
      </c>
      <c r="G27" s="105" t="s">
        <v>669</v>
      </c>
      <c r="H27" s="76" t="s">
        <v>670</v>
      </c>
      <c r="I27" s="106"/>
      <c r="J27" s="119">
        <v>4</v>
      </c>
      <c r="K27" s="104" t="s">
        <v>633</v>
      </c>
    </row>
    <row r="28" spans="1:11" ht="30" customHeight="1" x14ac:dyDescent="0.3">
      <c r="A28" s="102">
        <v>57</v>
      </c>
      <c r="B28" s="102" t="s">
        <v>586</v>
      </c>
      <c r="C28" s="102">
        <v>57</v>
      </c>
      <c r="D28" s="77" t="s">
        <v>671</v>
      </c>
      <c r="E28" s="104" t="s">
        <v>672</v>
      </c>
      <c r="F28" s="102" t="s">
        <v>589</v>
      </c>
      <c r="G28" s="105" t="s">
        <v>673</v>
      </c>
      <c r="H28" s="76" t="s">
        <v>609</v>
      </c>
      <c r="I28" s="106">
        <v>11.5</v>
      </c>
      <c r="J28" s="119">
        <v>1</v>
      </c>
      <c r="K28" s="104" t="s">
        <v>633</v>
      </c>
    </row>
    <row r="29" spans="1:11" ht="30" customHeight="1" x14ac:dyDescent="0.3">
      <c r="A29" s="102">
        <v>58</v>
      </c>
      <c r="B29" s="102" t="s">
        <v>586</v>
      </c>
      <c r="C29" s="102">
        <v>58</v>
      </c>
      <c r="D29" s="77" t="s">
        <v>674</v>
      </c>
      <c r="E29" s="104" t="s">
        <v>675</v>
      </c>
      <c r="F29" s="102" t="s">
        <v>589</v>
      </c>
      <c r="G29" s="105" t="s">
        <v>676</v>
      </c>
      <c r="H29" s="76" t="s">
        <v>591</v>
      </c>
      <c r="I29" s="106"/>
      <c r="J29" s="119">
        <v>2</v>
      </c>
      <c r="K29" s="104" t="s">
        <v>633</v>
      </c>
    </row>
    <row r="30" spans="1:11" ht="30" customHeight="1" x14ac:dyDescent="0.3">
      <c r="A30" s="102">
        <v>59</v>
      </c>
      <c r="B30" s="102" t="s">
        <v>586</v>
      </c>
      <c r="C30" s="102">
        <v>59</v>
      </c>
      <c r="D30" s="77" t="s">
        <v>677</v>
      </c>
      <c r="E30" s="104" t="s">
        <v>593</v>
      </c>
      <c r="F30" s="102" t="s">
        <v>589</v>
      </c>
      <c r="G30" s="105" t="s">
        <v>678</v>
      </c>
      <c r="H30" s="76" t="s">
        <v>591</v>
      </c>
      <c r="I30" s="106"/>
      <c r="J30" s="119">
        <v>2</v>
      </c>
      <c r="K30" s="104" t="s">
        <v>633</v>
      </c>
    </row>
    <row r="31" spans="1:11" ht="30" customHeight="1" x14ac:dyDescent="0.3">
      <c r="A31" s="102">
        <v>61</v>
      </c>
      <c r="B31" s="102" t="s">
        <v>586</v>
      </c>
      <c r="C31" s="102">
        <v>61</v>
      </c>
      <c r="D31" s="103" t="s">
        <v>679</v>
      </c>
      <c r="E31" s="104" t="s">
        <v>680</v>
      </c>
      <c r="F31" s="102" t="s">
        <v>589</v>
      </c>
      <c r="G31" s="105" t="s">
        <v>681</v>
      </c>
      <c r="H31" s="76" t="s">
        <v>609</v>
      </c>
      <c r="I31" s="106"/>
      <c r="J31" s="117">
        <v>4</v>
      </c>
      <c r="K31" s="104" t="s">
        <v>633</v>
      </c>
    </row>
    <row r="32" spans="1:11" ht="30" customHeight="1" x14ac:dyDescent="0.3">
      <c r="A32" s="102">
        <v>62</v>
      </c>
      <c r="B32" s="102" t="s">
        <v>586</v>
      </c>
      <c r="C32" s="102">
        <v>62</v>
      </c>
      <c r="D32" s="103" t="s">
        <v>682</v>
      </c>
      <c r="E32" s="104" t="s">
        <v>683</v>
      </c>
      <c r="F32" s="102" t="s">
        <v>589</v>
      </c>
      <c r="G32" s="105" t="s">
        <v>684</v>
      </c>
      <c r="H32" s="76" t="s">
        <v>666</v>
      </c>
      <c r="I32" s="106">
        <v>46</v>
      </c>
      <c r="J32" s="117">
        <v>4</v>
      </c>
      <c r="K32" s="104" t="s">
        <v>633</v>
      </c>
    </row>
    <row r="33" spans="1:11" ht="30" customHeight="1" x14ac:dyDescent="0.3">
      <c r="A33" s="102">
        <v>63</v>
      </c>
      <c r="B33" s="102" t="s">
        <v>586</v>
      </c>
      <c r="C33" s="102">
        <v>63</v>
      </c>
      <c r="D33" s="103" t="s">
        <v>685</v>
      </c>
      <c r="E33" s="104" t="s">
        <v>686</v>
      </c>
      <c r="F33" s="102" t="s">
        <v>589</v>
      </c>
      <c r="G33" s="105" t="s">
        <v>687</v>
      </c>
      <c r="H33" s="76" t="s">
        <v>620</v>
      </c>
      <c r="I33" s="106"/>
      <c r="J33" s="117">
        <v>1</v>
      </c>
      <c r="K33" s="104" t="s">
        <v>633</v>
      </c>
    </row>
    <row r="34" spans="1:11" ht="30" customHeight="1" x14ac:dyDescent="0.3">
      <c r="A34" s="102">
        <v>67</v>
      </c>
      <c r="B34" s="102" t="s">
        <v>586</v>
      </c>
      <c r="C34" s="102">
        <v>67</v>
      </c>
      <c r="D34" s="103" t="s">
        <v>688</v>
      </c>
      <c r="E34" s="104" t="s">
        <v>689</v>
      </c>
      <c r="F34" s="102" t="s">
        <v>589</v>
      </c>
      <c r="G34" s="105" t="s">
        <v>690</v>
      </c>
      <c r="H34" s="76" t="s">
        <v>691</v>
      </c>
      <c r="I34" s="106"/>
      <c r="J34" s="117">
        <v>8</v>
      </c>
      <c r="K34" s="104" t="s">
        <v>634</v>
      </c>
    </row>
    <row r="35" spans="1:11" ht="30" customHeight="1" x14ac:dyDescent="0.3">
      <c r="A35" s="102">
        <v>68</v>
      </c>
      <c r="B35" s="102" t="s">
        <v>586</v>
      </c>
      <c r="C35" s="102">
        <v>68</v>
      </c>
      <c r="D35" s="103" t="s">
        <v>692</v>
      </c>
      <c r="E35" s="104" t="s">
        <v>693</v>
      </c>
      <c r="F35" s="102" t="s">
        <v>589</v>
      </c>
      <c r="G35" s="105" t="s">
        <v>694</v>
      </c>
      <c r="H35" s="76" t="s">
        <v>609</v>
      </c>
      <c r="I35" s="106">
        <v>46</v>
      </c>
      <c r="J35" s="117">
        <v>4</v>
      </c>
      <c r="K35" s="104" t="s">
        <v>633</v>
      </c>
    </row>
    <row r="36" spans="1:11" ht="30" customHeight="1" x14ac:dyDescent="0.3">
      <c r="A36" s="102">
        <v>69</v>
      </c>
      <c r="B36" s="102" t="s">
        <v>586</v>
      </c>
      <c r="C36" s="102">
        <v>69</v>
      </c>
      <c r="D36" s="103" t="s">
        <v>695</v>
      </c>
      <c r="E36" s="104" t="s">
        <v>696</v>
      </c>
      <c r="F36" s="102" t="s">
        <v>589</v>
      </c>
      <c r="G36" s="105" t="s">
        <v>697</v>
      </c>
      <c r="H36" s="76" t="s">
        <v>627</v>
      </c>
      <c r="I36" s="106"/>
      <c r="J36" s="117">
        <v>1</v>
      </c>
      <c r="K36" s="104" t="s">
        <v>633</v>
      </c>
    </row>
    <row r="37" spans="1:11" ht="30" customHeight="1" x14ac:dyDescent="0.3">
      <c r="A37" s="102">
        <v>70</v>
      </c>
      <c r="B37" s="102" t="s">
        <v>586</v>
      </c>
      <c r="C37" s="102">
        <v>70</v>
      </c>
      <c r="D37" s="103" t="s">
        <v>698</v>
      </c>
      <c r="E37" s="104" t="s">
        <v>699</v>
      </c>
      <c r="F37" s="102" t="s">
        <v>589</v>
      </c>
      <c r="G37" s="105" t="s">
        <v>700</v>
      </c>
      <c r="H37" s="76" t="s">
        <v>609</v>
      </c>
      <c r="I37" s="106"/>
      <c r="J37" s="117">
        <v>11</v>
      </c>
      <c r="K37" s="104" t="s">
        <v>634</v>
      </c>
    </row>
    <row r="38" spans="1:11" ht="30" customHeight="1" x14ac:dyDescent="0.3">
      <c r="A38" s="102">
        <v>76</v>
      </c>
      <c r="B38" s="102" t="s">
        <v>586</v>
      </c>
      <c r="C38" s="102">
        <v>76</v>
      </c>
      <c r="D38" s="103" t="s">
        <v>701</v>
      </c>
      <c r="E38" s="104" t="s">
        <v>702</v>
      </c>
      <c r="F38" s="102" t="s">
        <v>589</v>
      </c>
      <c r="G38" s="105" t="s">
        <v>703</v>
      </c>
      <c r="H38" s="76" t="s">
        <v>627</v>
      </c>
      <c r="I38" s="106">
        <v>47</v>
      </c>
      <c r="J38" s="117">
        <v>4</v>
      </c>
      <c r="K38" s="104" t="s">
        <v>633</v>
      </c>
    </row>
    <row r="39" spans="1:11" ht="30" customHeight="1" x14ac:dyDescent="0.3">
      <c r="A39" s="102">
        <v>77</v>
      </c>
      <c r="B39" s="102" t="s">
        <v>586</v>
      </c>
      <c r="C39" s="102">
        <v>77</v>
      </c>
      <c r="D39" s="103" t="s">
        <v>704</v>
      </c>
      <c r="E39" s="104" t="s">
        <v>705</v>
      </c>
      <c r="F39" s="102" t="s">
        <v>589</v>
      </c>
      <c r="G39" s="105" t="s">
        <v>706</v>
      </c>
      <c r="H39" s="76" t="s">
        <v>707</v>
      </c>
      <c r="I39" s="106">
        <v>115.2</v>
      </c>
      <c r="J39" s="117">
        <v>8</v>
      </c>
      <c r="K39" s="104" t="s">
        <v>708</v>
      </c>
    </row>
    <row r="40" spans="1:11" ht="30" customHeight="1" x14ac:dyDescent="0.3">
      <c r="A40" s="102">
        <v>78</v>
      </c>
      <c r="B40" s="102" t="s">
        <v>586</v>
      </c>
      <c r="C40" s="102">
        <v>78</v>
      </c>
      <c r="D40" s="103" t="s">
        <v>709</v>
      </c>
      <c r="E40" s="104" t="s">
        <v>710</v>
      </c>
      <c r="F40" s="102" t="s">
        <v>589</v>
      </c>
      <c r="G40" s="105" t="s">
        <v>711</v>
      </c>
      <c r="H40" s="76" t="s">
        <v>609</v>
      </c>
      <c r="I40" s="106">
        <v>23</v>
      </c>
      <c r="J40" s="117">
        <v>2</v>
      </c>
      <c r="K40" s="104" t="s">
        <v>633</v>
      </c>
    </row>
    <row r="41" spans="1:11" ht="30" customHeight="1" x14ac:dyDescent="0.3">
      <c r="A41" s="102">
        <v>81</v>
      </c>
      <c r="B41" s="102" t="s">
        <v>586</v>
      </c>
      <c r="C41" s="102">
        <v>81</v>
      </c>
      <c r="D41" s="103" t="s">
        <v>587</v>
      </c>
      <c r="E41" s="104" t="s">
        <v>588</v>
      </c>
      <c r="F41" s="102" t="s">
        <v>589</v>
      </c>
      <c r="G41" s="105" t="s">
        <v>712</v>
      </c>
      <c r="H41" s="76" t="s">
        <v>713</v>
      </c>
      <c r="I41" s="106"/>
      <c r="J41" s="117">
        <v>2</v>
      </c>
      <c r="K41" s="104" t="s">
        <v>633</v>
      </c>
    </row>
    <row r="42" spans="1:11" ht="30" customHeight="1" x14ac:dyDescent="0.3">
      <c r="A42" s="102">
        <v>83</v>
      </c>
      <c r="B42" s="102" t="s">
        <v>586</v>
      </c>
      <c r="C42" s="102">
        <v>83</v>
      </c>
      <c r="D42" s="103" t="s">
        <v>714</v>
      </c>
      <c r="E42" s="104" t="s">
        <v>715</v>
      </c>
      <c r="F42" s="102" t="s">
        <v>589</v>
      </c>
      <c r="G42" s="105" t="s">
        <v>716</v>
      </c>
      <c r="H42" s="76" t="s">
        <v>627</v>
      </c>
      <c r="I42" s="106">
        <v>34.5</v>
      </c>
      <c r="J42" s="117">
        <v>3</v>
      </c>
      <c r="K42" s="104" t="s">
        <v>633</v>
      </c>
    </row>
    <row r="43" spans="1:11" ht="30" customHeight="1" x14ac:dyDescent="0.3">
      <c r="A43" s="102">
        <v>84</v>
      </c>
      <c r="B43" s="102" t="s">
        <v>586</v>
      </c>
      <c r="C43" s="102">
        <v>84</v>
      </c>
      <c r="D43" s="103" t="s">
        <v>717</v>
      </c>
      <c r="E43" s="104" t="s">
        <v>718</v>
      </c>
      <c r="F43" s="102" t="s">
        <v>589</v>
      </c>
      <c r="G43" s="105" t="s">
        <v>719</v>
      </c>
      <c r="H43" s="76" t="s">
        <v>720</v>
      </c>
      <c r="I43" s="106"/>
      <c r="J43" s="117">
        <v>9</v>
      </c>
      <c r="K43" s="104" t="s">
        <v>634</v>
      </c>
    </row>
    <row r="44" spans="1:11" ht="30" customHeight="1" x14ac:dyDescent="0.3">
      <c r="A44" s="102">
        <v>90</v>
      </c>
      <c r="B44" s="102" t="s">
        <v>586</v>
      </c>
      <c r="C44" s="102">
        <v>90</v>
      </c>
      <c r="D44" s="103" t="s">
        <v>721</v>
      </c>
      <c r="E44" s="104" t="s">
        <v>722</v>
      </c>
      <c r="F44" s="102" t="s">
        <v>589</v>
      </c>
      <c r="G44" s="105" t="s">
        <v>723</v>
      </c>
      <c r="H44" s="76" t="s">
        <v>609</v>
      </c>
      <c r="I44" s="106"/>
      <c r="J44" s="117">
        <v>3</v>
      </c>
      <c r="K44" s="104" t="s">
        <v>724</v>
      </c>
    </row>
    <row r="45" spans="1:11" ht="30" customHeight="1" x14ac:dyDescent="0.3">
      <c r="A45" s="102">
        <v>93</v>
      </c>
      <c r="B45" s="102" t="s">
        <v>586</v>
      </c>
      <c r="C45" s="102">
        <v>93</v>
      </c>
      <c r="D45" s="103" t="s">
        <v>725</v>
      </c>
      <c r="E45" s="104" t="s">
        <v>726</v>
      </c>
      <c r="F45" s="102" t="s">
        <v>589</v>
      </c>
      <c r="G45" s="105" t="s">
        <v>727</v>
      </c>
      <c r="H45" s="76" t="s">
        <v>609</v>
      </c>
      <c r="I45" s="106"/>
      <c r="J45" s="117">
        <v>4</v>
      </c>
      <c r="K45" s="104" t="s">
        <v>728</v>
      </c>
    </row>
    <row r="46" spans="1:11" ht="30" customHeight="1" x14ac:dyDescent="0.3">
      <c r="A46" s="102">
        <v>97</v>
      </c>
      <c r="B46" s="102" t="s">
        <v>586</v>
      </c>
      <c r="C46" s="102">
        <v>97</v>
      </c>
      <c r="D46" s="103" t="s">
        <v>729</v>
      </c>
      <c r="E46" s="104" t="s">
        <v>730</v>
      </c>
      <c r="F46" s="102" t="s">
        <v>589</v>
      </c>
      <c r="G46" s="105" t="s">
        <v>731</v>
      </c>
      <c r="H46" s="76" t="s">
        <v>591</v>
      </c>
      <c r="I46" s="106"/>
      <c r="J46" s="117">
        <v>3</v>
      </c>
      <c r="K46" s="104" t="s">
        <v>732</v>
      </c>
    </row>
    <row r="47" spans="1:11" ht="30" customHeight="1" x14ac:dyDescent="0.3">
      <c r="A47" s="102">
        <v>98</v>
      </c>
      <c r="B47" s="102" t="s">
        <v>586</v>
      </c>
      <c r="C47" s="102">
        <v>98</v>
      </c>
      <c r="D47" s="103" t="s">
        <v>709</v>
      </c>
      <c r="E47" s="104" t="s">
        <v>710</v>
      </c>
      <c r="F47" s="102" t="s">
        <v>589</v>
      </c>
      <c r="G47" s="105" t="s">
        <v>733</v>
      </c>
      <c r="H47" s="76" t="s">
        <v>609</v>
      </c>
      <c r="I47" s="106">
        <v>57.5</v>
      </c>
      <c r="J47" s="117">
        <v>5</v>
      </c>
      <c r="K47" s="104" t="s">
        <v>633</v>
      </c>
    </row>
    <row r="48" spans="1:11" ht="30" customHeight="1" x14ac:dyDescent="0.3">
      <c r="A48" s="102">
        <v>101</v>
      </c>
      <c r="B48" s="102" t="s">
        <v>586</v>
      </c>
      <c r="C48" s="102">
        <v>101</v>
      </c>
      <c r="D48" s="103" t="s">
        <v>734</v>
      </c>
      <c r="E48" s="104" t="s">
        <v>735</v>
      </c>
      <c r="F48" s="102" t="s">
        <v>589</v>
      </c>
      <c r="G48" s="105" t="s">
        <v>736</v>
      </c>
      <c r="H48" s="76" t="s">
        <v>627</v>
      </c>
      <c r="I48" s="106">
        <v>57.5</v>
      </c>
      <c r="J48" s="117">
        <v>5</v>
      </c>
      <c r="K48" s="104" t="s">
        <v>633</v>
      </c>
    </row>
    <row r="49" spans="1:11" ht="30" customHeight="1" x14ac:dyDescent="0.3">
      <c r="A49" s="102">
        <v>103</v>
      </c>
      <c r="B49" s="102" t="s">
        <v>586</v>
      </c>
      <c r="C49" s="102">
        <v>103</v>
      </c>
      <c r="D49" s="103" t="s">
        <v>737</v>
      </c>
      <c r="E49" s="104" t="s">
        <v>738</v>
      </c>
      <c r="F49" s="102" t="s">
        <v>589</v>
      </c>
      <c r="G49" s="105" t="s">
        <v>739</v>
      </c>
      <c r="H49" s="76" t="s">
        <v>609</v>
      </c>
      <c r="I49" s="106"/>
      <c r="J49" s="117">
        <v>2</v>
      </c>
      <c r="K49" s="104" t="s">
        <v>634</v>
      </c>
    </row>
    <row r="50" spans="1:11" ht="30" customHeight="1" x14ac:dyDescent="0.3">
      <c r="A50" s="102">
        <v>107</v>
      </c>
      <c r="B50" s="102" t="s">
        <v>586</v>
      </c>
      <c r="C50" s="102">
        <v>107</v>
      </c>
      <c r="D50" s="103" t="s">
        <v>740</v>
      </c>
      <c r="E50" s="104" t="s">
        <v>741</v>
      </c>
      <c r="F50" s="102" t="s">
        <v>589</v>
      </c>
      <c r="G50" s="105" t="s">
        <v>742</v>
      </c>
      <c r="H50" s="76" t="s">
        <v>627</v>
      </c>
      <c r="I50" s="106">
        <v>34.5</v>
      </c>
      <c r="J50" s="117">
        <v>3</v>
      </c>
      <c r="K50" s="104" t="s">
        <v>633</v>
      </c>
    </row>
    <row r="51" spans="1:11" ht="30" customHeight="1" x14ac:dyDescent="0.3">
      <c r="A51" s="102">
        <v>108</v>
      </c>
      <c r="B51" s="102" t="s">
        <v>586</v>
      </c>
      <c r="C51" s="102">
        <v>108</v>
      </c>
      <c r="D51" s="103" t="s">
        <v>743</v>
      </c>
      <c r="E51" s="104" t="s">
        <v>744</v>
      </c>
      <c r="F51" s="113" t="s">
        <v>589</v>
      </c>
      <c r="G51" s="105" t="s">
        <v>745</v>
      </c>
      <c r="H51" s="76" t="s">
        <v>746</v>
      </c>
      <c r="I51" s="106">
        <v>97.5</v>
      </c>
      <c r="J51" s="117">
        <v>8</v>
      </c>
      <c r="K51" s="104" t="s">
        <v>633</v>
      </c>
    </row>
    <row r="52" spans="1:11" ht="30" customHeight="1" x14ac:dyDescent="0.3">
      <c r="A52" s="102">
        <v>109</v>
      </c>
      <c r="B52" s="102" t="s">
        <v>586</v>
      </c>
      <c r="C52" s="102">
        <v>109</v>
      </c>
      <c r="D52" s="103" t="s">
        <v>747</v>
      </c>
      <c r="E52" s="104" t="s">
        <v>748</v>
      </c>
      <c r="F52" s="102" t="s">
        <v>589</v>
      </c>
      <c r="G52" s="105" t="s">
        <v>749</v>
      </c>
      <c r="H52" s="76" t="s">
        <v>750</v>
      </c>
      <c r="I52" s="106">
        <v>80.5</v>
      </c>
      <c r="J52" s="117">
        <v>7</v>
      </c>
      <c r="K52" s="104" t="s">
        <v>633</v>
      </c>
    </row>
    <row r="53" spans="1:11" ht="30" customHeight="1" x14ac:dyDescent="0.3">
      <c r="A53" s="102">
        <v>113</v>
      </c>
      <c r="B53" s="102" t="s">
        <v>586</v>
      </c>
      <c r="C53" s="102">
        <v>113</v>
      </c>
      <c r="D53" s="103" t="s">
        <v>751</v>
      </c>
      <c r="E53" s="104" t="s">
        <v>752</v>
      </c>
      <c r="F53" s="102" t="s">
        <v>589</v>
      </c>
      <c r="G53" s="105" t="s">
        <v>753</v>
      </c>
      <c r="H53" s="76" t="s">
        <v>627</v>
      </c>
      <c r="I53" s="106">
        <v>34.5</v>
      </c>
      <c r="J53" s="117">
        <v>3</v>
      </c>
      <c r="K53" s="104" t="s">
        <v>633</v>
      </c>
    </row>
    <row r="54" spans="1:11" ht="30" customHeight="1" x14ac:dyDescent="0.3">
      <c r="A54" s="102">
        <v>114</v>
      </c>
      <c r="B54" s="102" t="s">
        <v>586</v>
      </c>
      <c r="C54" s="102">
        <v>114</v>
      </c>
      <c r="D54" s="103" t="s">
        <v>754</v>
      </c>
      <c r="E54" s="104" t="s">
        <v>755</v>
      </c>
      <c r="F54" s="102" t="s">
        <v>589</v>
      </c>
      <c r="G54" s="105" t="s">
        <v>756</v>
      </c>
      <c r="H54" s="76" t="s">
        <v>591</v>
      </c>
      <c r="I54" s="106"/>
      <c r="J54" s="117">
        <v>4</v>
      </c>
      <c r="K54" s="104" t="s">
        <v>757</v>
      </c>
    </row>
    <row r="55" spans="1:11" ht="30" customHeight="1" x14ac:dyDescent="0.3">
      <c r="A55" s="102">
        <v>115</v>
      </c>
      <c r="B55" s="102" t="s">
        <v>586</v>
      </c>
      <c r="C55" s="102">
        <v>115</v>
      </c>
      <c r="D55" s="103" t="s">
        <v>758</v>
      </c>
      <c r="E55" s="104" t="s">
        <v>759</v>
      </c>
      <c r="F55" s="113" t="s">
        <v>589</v>
      </c>
      <c r="G55" s="105" t="s">
        <v>760</v>
      </c>
      <c r="H55" s="76" t="s">
        <v>609</v>
      </c>
      <c r="I55" s="106">
        <v>92</v>
      </c>
      <c r="J55" s="117">
        <v>8</v>
      </c>
      <c r="K55" s="104" t="s">
        <v>633</v>
      </c>
    </row>
    <row r="56" spans="1:11" ht="30" customHeight="1" x14ac:dyDescent="0.3">
      <c r="A56" s="102">
        <v>116</v>
      </c>
      <c r="B56" s="102" t="s">
        <v>586</v>
      </c>
      <c r="C56" s="102">
        <v>116</v>
      </c>
      <c r="D56" s="103" t="s">
        <v>761</v>
      </c>
      <c r="E56" s="104" t="s">
        <v>762</v>
      </c>
      <c r="F56" s="102" t="s">
        <v>589</v>
      </c>
      <c r="G56" s="105" t="s">
        <v>763</v>
      </c>
      <c r="H56" s="76" t="s">
        <v>764</v>
      </c>
      <c r="I56" s="106"/>
      <c r="J56" s="117">
        <v>20</v>
      </c>
      <c r="K56" s="104" t="s">
        <v>633</v>
      </c>
    </row>
    <row r="57" spans="1:11" ht="30" customHeight="1" x14ac:dyDescent="0.3">
      <c r="A57" s="102">
        <v>117</v>
      </c>
      <c r="B57" s="102" t="s">
        <v>586</v>
      </c>
      <c r="C57" s="102">
        <v>117</v>
      </c>
      <c r="D57" s="103" t="s">
        <v>650</v>
      </c>
      <c r="E57" s="104" t="s">
        <v>651</v>
      </c>
      <c r="F57" s="102" t="s">
        <v>589</v>
      </c>
      <c r="G57" s="105" t="s">
        <v>652</v>
      </c>
      <c r="H57" s="76" t="s">
        <v>666</v>
      </c>
      <c r="I57" s="106"/>
      <c r="J57" s="117">
        <v>5</v>
      </c>
      <c r="K57" s="104" t="s">
        <v>633</v>
      </c>
    </row>
    <row r="58" spans="1:11" ht="30" customHeight="1" x14ac:dyDescent="0.3">
      <c r="A58" s="102">
        <v>120</v>
      </c>
      <c r="B58" s="102" t="s">
        <v>586</v>
      </c>
      <c r="C58" s="102">
        <v>120</v>
      </c>
      <c r="D58" s="103" t="s">
        <v>765</v>
      </c>
      <c r="E58" s="104" t="s">
        <v>766</v>
      </c>
      <c r="F58" s="113" t="s">
        <v>589</v>
      </c>
      <c r="G58" s="105" t="s">
        <v>767</v>
      </c>
      <c r="H58" s="76" t="s">
        <v>627</v>
      </c>
      <c r="I58" s="106">
        <v>46</v>
      </c>
      <c r="J58" s="117">
        <v>4</v>
      </c>
      <c r="K58" s="104" t="s">
        <v>633</v>
      </c>
    </row>
    <row r="59" spans="1:11" ht="30" customHeight="1" x14ac:dyDescent="0.3">
      <c r="A59" s="102">
        <v>122</v>
      </c>
      <c r="B59" s="102" t="s">
        <v>586</v>
      </c>
      <c r="C59" s="102">
        <v>122</v>
      </c>
      <c r="D59" s="103" t="s">
        <v>768</v>
      </c>
      <c r="E59" s="104" t="s">
        <v>769</v>
      </c>
      <c r="F59" s="113" t="s">
        <v>589</v>
      </c>
      <c r="G59" s="105" t="s">
        <v>770</v>
      </c>
      <c r="H59" s="76" t="s">
        <v>771</v>
      </c>
      <c r="I59" s="106"/>
      <c r="J59" s="117">
        <v>8</v>
      </c>
      <c r="K59" s="104" t="s">
        <v>633</v>
      </c>
    </row>
    <row r="60" spans="1:11" ht="30" customHeight="1" x14ac:dyDescent="0.3">
      <c r="A60" s="102">
        <v>124</v>
      </c>
      <c r="B60" s="102" t="s">
        <v>586</v>
      </c>
      <c r="C60" s="102">
        <v>124</v>
      </c>
      <c r="D60" s="103" t="s">
        <v>772</v>
      </c>
      <c r="E60" s="104" t="s">
        <v>773</v>
      </c>
      <c r="F60" s="113" t="s">
        <v>589</v>
      </c>
      <c r="G60" s="105" t="s">
        <v>774</v>
      </c>
      <c r="H60" s="76" t="s">
        <v>620</v>
      </c>
      <c r="I60" s="106"/>
      <c r="J60" s="117">
        <v>1</v>
      </c>
      <c r="K60" s="104" t="s">
        <v>633</v>
      </c>
    </row>
    <row r="61" spans="1:11" ht="30" customHeight="1" x14ac:dyDescent="0.3">
      <c r="A61" s="102">
        <v>126</v>
      </c>
      <c r="B61" s="102" t="s">
        <v>586</v>
      </c>
      <c r="C61" s="102">
        <v>126</v>
      </c>
      <c r="D61" s="103" t="s">
        <v>775</v>
      </c>
      <c r="E61" s="104" t="s">
        <v>776</v>
      </c>
      <c r="F61" s="113" t="s">
        <v>589</v>
      </c>
      <c r="G61" s="105" t="s">
        <v>777</v>
      </c>
      <c r="H61" s="76" t="s">
        <v>609</v>
      </c>
      <c r="I61" s="106">
        <v>92</v>
      </c>
      <c r="J61" s="117">
        <v>8</v>
      </c>
      <c r="K61" s="104" t="s">
        <v>633</v>
      </c>
    </row>
    <row r="62" spans="1:11" ht="30" customHeight="1" x14ac:dyDescent="0.3">
      <c r="A62" s="102">
        <v>130</v>
      </c>
      <c r="B62" s="102" t="s">
        <v>586</v>
      </c>
      <c r="C62" s="102">
        <v>130</v>
      </c>
      <c r="D62" s="103" t="s">
        <v>778</v>
      </c>
      <c r="E62" s="104" t="s">
        <v>779</v>
      </c>
      <c r="F62" s="102" t="s">
        <v>589</v>
      </c>
      <c r="G62" s="105" t="s">
        <v>780</v>
      </c>
      <c r="H62" s="76" t="s">
        <v>691</v>
      </c>
      <c r="I62" s="106"/>
      <c r="J62" s="117">
        <v>5</v>
      </c>
      <c r="K62" s="104" t="s">
        <v>781</v>
      </c>
    </row>
    <row r="63" spans="1:11" ht="30" customHeight="1" x14ac:dyDescent="0.3">
      <c r="A63" s="102">
        <v>131</v>
      </c>
      <c r="B63" s="102" t="s">
        <v>586</v>
      </c>
      <c r="C63" s="102">
        <v>131</v>
      </c>
      <c r="D63" s="103" t="s">
        <v>782</v>
      </c>
      <c r="E63" s="104" t="s">
        <v>783</v>
      </c>
      <c r="F63" s="113" t="s">
        <v>589</v>
      </c>
      <c r="G63" s="105" t="s">
        <v>784</v>
      </c>
      <c r="H63" s="76" t="s">
        <v>609</v>
      </c>
      <c r="I63" s="106"/>
      <c r="J63" s="117">
        <v>8</v>
      </c>
      <c r="K63" s="104" t="s">
        <v>633</v>
      </c>
    </row>
    <row r="64" spans="1:11" ht="30" customHeight="1" x14ac:dyDescent="0.3">
      <c r="A64" s="102">
        <v>133</v>
      </c>
      <c r="B64" s="102" t="s">
        <v>586</v>
      </c>
      <c r="C64" s="102">
        <v>133</v>
      </c>
      <c r="D64" s="103" t="s">
        <v>785</v>
      </c>
      <c r="E64" s="104" t="s">
        <v>786</v>
      </c>
      <c r="F64" s="102" t="s">
        <v>589</v>
      </c>
      <c r="G64" s="105" t="s">
        <v>787</v>
      </c>
      <c r="H64" s="76" t="s">
        <v>627</v>
      </c>
      <c r="I64" s="106">
        <v>23</v>
      </c>
      <c r="J64" s="117">
        <v>2</v>
      </c>
      <c r="K64" s="104" t="s">
        <v>633</v>
      </c>
    </row>
    <row r="65" spans="1:11" ht="30" customHeight="1" x14ac:dyDescent="0.3">
      <c r="A65" s="102">
        <v>134</v>
      </c>
      <c r="B65" s="102" t="s">
        <v>586</v>
      </c>
      <c r="C65" s="102">
        <v>134</v>
      </c>
      <c r="D65" s="103" t="s">
        <v>788</v>
      </c>
      <c r="E65" s="104" t="s">
        <v>789</v>
      </c>
      <c r="F65" s="102" t="s">
        <v>589</v>
      </c>
      <c r="G65" s="105" t="s">
        <v>790</v>
      </c>
      <c r="H65" s="76" t="s">
        <v>791</v>
      </c>
      <c r="I65" s="106"/>
      <c r="J65" s="117">
        <v>6</v>
      </c>
      <c r="K65" s="104" t="s">
        <v>633</v>
      </c>
    </row>
    <row r="66" spans="1:11" ht="30" customHeight="1" x14ac:dyDescent="0.3">
      <c r="A66" s="102">
        <v>136</v>
      </c>
      <c r="B66" s="102" t="s">
        <v>586</v>
      </c>
      <c r="C66" s="102">
        <v>136</v>
      </c>
      <c r="D66" s="103" t="s">
        <v>621</v>
      </c>
      <c r="E66" s="104" t="s">
        <v>622</v>
      </c>
      <c r="F66" s="102" t="s">
        <v>589</v>
      </c>
      <c r="G66" s="105" t="s">
        <v>623</v>
      </c>
      <c r="H66" s="76" t="s">
        <v>792</v>
      </c>
      <c r="I66" s="106">
        <v>34.5</v>
      </c>
      <c r="J66" s="117">
        <v>3</v>
      </c>
      <c r="K66" s="104" t="s">
        <v>633</v>
      </c>
    </row>
    <row r="67" spans="1:11" ht="30" customHeight="1" x14ac:dyDescent="0.3">
      <c r="A67" s="102">
        <v>137</v>
      </c>
      <c r="B67" s="102" t="s">
        <v>793</v>
      </c>
      <c r="C67" s="102">
        <v>1</v>
      </c>
      <c r="D67" s="77" t="s">
        <v>794</v>
      </c>
      <c r="E67" s="76" t="s">
        <v>795</v>
      </c>
      <c r="F67" s="102" t="s">
        <v>589</v>
      </c>
      <c r="G67" s="89" t="s">
        <v>796</v>
      </c>
      <c r="H67" s="76" t="s">
        <v>713</v>
      </c>
      <c r="I67" s="120"/>
      <c r="J67" s="121">
        <v>2</v>
      </c>
      <c r="K67" s="76" t="s">
        <v>633</v>
      </c>
    </row>
    <row r="68" spans="1:11" ht="30" customHeight="1" x14ac:dyDescent="0.3">
      <c r="A68" s="102">
        <v>138</v>
      </c>
      <c r="B68" s="102" t="s">
        <v>793</v>
      </c>
      <c r="C68" s="102">
        <v>2</v>
      </c>
      <c r="D68" s="77" t="s">
        <v>797</v>
      </c>
      <c r="E68" s="76" t="s">
        <v>798</v>
      </c>
      <c r="F68" s="102" t="s">
        <v>589</v>
      </c>
      <c r="G68" s="89" t="s">
        <v>799</v>
      </c>
      <c r="H68" s="76" t="s">
        <v>609</v>
      </c>
      <c r="I68" s="120"/>
      <c r="J68" s="121">
        <v>1</v>
      </c>
      <c r="K68" s="76" t="s">
        <v>633</v>
      </c>
    </row>
    <row r="69" spans="1:11" ht="30" customHeight="1" x14ac:dyDescent="0.3">
      <c r="A69" s="102">
        <v>140</v>
      </c>
      <c r="B69" s="102" t="s">
        <v>793</v>
      </c>
      <c r="C69" s="102">
        <v>4</v>
      </c>
      <c r="D69" s="77" t="s">
        <v>800</v>
      </c>
      <c r="E69" s="76" t="s">
        <v>801</v>
      </c>
      <c r="F69" s="102" t="s">
        <v>589</v>
      </c>
      <c r="G69" s="89" t="s">
        <v>802</v>
      </c>
      <c r="H69" s="76" t="s">
        <v>659</v>
      </c>
      <c r="I69" s="120"/>
      <c r="J69" s="121">
        <v>3</v>
      </c>
      <c r="K69" s="76" t="s">
        <v>633</v>
      </c>
    </row>
    <row r="70" spans="1:11" ht="30" customHeight="1" x14ac:dyDescent="0.3">
      <c r="A70" s="102">
        <v>142</v>
      </c>
      <c r="B70" s="102" t="s">
        <v>793</v>
      </c>
      <c r="C70" s="102">
        <v>6</v>
      </c>
      <c r="D70" s="77" t="s">
        <v>803</v>
      </c>
      <c r="E70" s="76" t="s">
        <v>804</v>
      </c>
      <c r="F70" s="102" t="s">
        <v>589</v>
      </c>
      <c r="G70" s="89" t="s">
        <v>805</v>
      </c>
      <c r="H70" s="76" t="s">
        <v>713</v>
      </c>
      <c r="I70" s="120"/>
      <c r="J70" s="121">
        <v>2</v>
      </c>
      <c r="K70" s="76" t="s">
        <v>633</v>
      </c>
    </row>
    <row r="71" spans="1:11" ht="30" customHeight="1" x14ac:dyDescent="0.3">
      <c r="A71" s="102">
        <v>143</v>
      </c>
      <c r="B71" s="102" t="s">
        <v>793</v>
      </c>
      <c r="C71" s="102">
        <v>7</v>
      </c>
      <c r="D71" s="77" t="s">
        <v>806</v>
      </c>
      <c r="E71" s="76" t="s">
        <v>807</v>
      </c>
      <c r="F71" s="102" t="s">
        <v>589</v>
      </c>
      <c r="G71" s="89" t="s">
        <v>808</v>
      </c>
      <c r="H71" s="76" t="s">
        <v>713</v>
      </c>
      <c r="I71" s="120"/>
      <c r="J71" s="121">
        <v>2</v>
      </c>
      <c r="K71" s="76" t="s">
        <v>633</v>
      </c>
    </row>
    <row r="72" spans="1:11" ht="30" customHeight="1" x14ac:dyDescent="0.3">
      <c r="A72" s="102">
        <v>144</v>
      </c>
      <c r="B72" s="102" t="s">
        <v>793</v>
      </c>
      <c r="C72" s="102">
        <v>8</v>
      </c>
      <c r="D72" s="77" t="s">
        <v>809</v>
      </c>
      <c r="E72" s="76" t="s">
        <v>810</v>
      </c>
      <c r="F72" s="102" t="s">
        <v>589</v>
      </c>
      <c r="G72" s="89" t="s">
        <v>811</v>
      </c>
      <c r="H72" s="76" t="s">
        <v>591</v>
      </c>
      <c r="I72" s="120"/>
      <c r="J72" s="121">
        <v>2</v>
      </c>
      <c r="K72" s="76" t="s">
        <v>633</v>
      </c>
    </row>
    <row r="73" spans="1:11" ht="30" customHeight="1" x14ac:dyDescent="0.3">
      <c r="A73" s="102">
        <v>146</v>
      </c>
      <c r="B73" s="102" t="s">
        <v>793</v>
      </c>
      <c r="C73" s="102">
        <v>10</v>
      </c>
      <c r="D73" s="77" t="s">
        <v>812</v>
      </c>
      <c r="E73" s="76" t="s">
        <v>813</v>
      </c>
      <c r="F73" s="102" t="s">
        <v>589</v>
      </c>
      <c r="G73" s="89" t="s">
        <v>814</v>
      </c>
      <c r="H73" s="76" t="s">
        <v>627</v>
      </c>
      <c r="I73" s="120"/>
      <c r="J73" s="121">
        <v>4</v>
      </c>
      <c r="K73" s="76" t="s">
        <v>633</v>
      </c>
    </row>
    <row r="74" spans="1:11" ht="30" customHeight="1" x14ac:dyDescent="0.3">
      <c r="A74" s="102">
        <v>147</v>
      </c>
      <c r="B74" s="102" t="s">
        <v>793</v>
      </c>
      <c r="C74" s="102">
        <v>11</v>
      </c>
      <c r="D74" s="77" t="s">
        <v>815</v>
      </c>
      <c r="E74" s="76" t="s">
        <v>816</v>
      </c>
      <c r="F74" s="102" t="s">
        <v>589</v>
      </c>
      <c r="G74" s="89" t="s">
        <v>817</v>
      </c>
      <c r="H74" s="76" t="s">
        <v>591</v>
      </c>
      <c r="I74" s="120">
        <v>34.5</v>
      </c>
      <c r="J74" s="121">
        <v>3</v>
      </c>
      <c r="K74" s="76" t="s">
        <v>633</v>
      </c>
    </row>
    <row r="75" spans="1:11" ht="30" customHeight="1" x14ac:dyDescent="0.3">
      <c r="A75" s="102">
        <v>150</v>
      </c>
      <c r="B75" s="102" t="s">
        <v>793</v>
      </c>
      <c r="C75" s="102">
        <v>14</v>
      </c>
      <c r="D75" s="77" t="s">
        <v>818</v>
      </c>
      <c r="E75" s="76" t="s">
        <v>819</v>
      </c>
      <c r="F75" s="102" t="s">
        <v>589</v>
      </c>
      <c r="G75" s="89" t="s">
        <v>820</v>
      </c>
      <c r="H75" s="76" t="s">
        <v>659</v>
      </c>
      <c r="I75" s="120"/>
      <c r="J75" s="121">
        <v>2</v>
      </c>
      <c r="K75" s="76" t="s">
        <v>633</v>
      </c>
    </row>
    <row r="76" spans="1:11" ht="30" customHeight="1" x14ac:dyDescent="0.3">
      <c r="A76" s="102">
        <v>151</v>
      </c>
      <c r="B76" s="102" t="s">
        <v>793</v>
      </c>
      <c r="C76" s="102">
        <v>15</v>
      </c>
      <c r="D76" s="77" t="s">
        <v>821</v>
      </c>
      <c r="E76" s="76" t="s">
        <v>822</v>
      </c>
      <c r="F76" s="102" t="s">
        <v>589</v>
      </c>
      <c r="G76" s="89" t="s">
        <v>823</v>
      </c>
      <c r="H76" s="76" t="s">
        <v>591</v>
      </c>
      <c r="I76" s="120">
        <v>34.5</v>
      </c>
      <c r="J76" s="121">
        <v>3</v>
      </c>
      <c r="K76" s="76" t="s">
        <v>633</v>
      </c>
    </row>
    <row r="77" spans="1:11" ht="30" customHeight="1" x14ac:dyDescent="0.3">
      <c r="A77" s="102">
        <v>152</v>
      </c>
      <c r="B77" s="102" t="s">
        <v>793</v>
      </c>
      <c r="C77" s="102">
        <v>16</v>
      </c>
      <c r="D77" s="77" t="s">
        <v>824</v>
      </c>
      <c r="E77" s="76" t="s">
        <v>825</v>
      </c>
      <c r="F77" s="102" t="s">
        <v>589</v>
      </c>
      <c r="G77" s="89" t="s">
        <v>826</v>
      </c>
      <c r="H77" s="76" t="s">
        <v>591</v>
      </c>
      <c r="I77" s="120">
        <v>46</v>
      </c>
      <c r="J77" s="121">
        <v>4</v>
      </c>
      <c r="K77" s="76" t="s">
        <v>633</v>
      </c>
    </row>
    <row r="78" spans="1:11" ht="30" customHeight="1" x14ac:dyDescent="0.3">
      <c r="A78" s="102">
        <v>154</v>
      </c>
      <c r="B78" s="102" t="s">
        <v>793</v>
      </c>
      <c r="C78" s="102">
        <v>18</v>
      </c>
      <c r="D78" s="77" t="s">
        <v>827</v>
      </c>
      <c r="E78" s="76" t="s">
        <v>828</v>
      </c>
      <c r="F78" s="102" t="s">
        <v>589</v>
      </c>
      <c r="G78" s="89" t="s">
        <v>829</v>
      </c>
      <c r="H78" s="76" t="s">
        <v>609</v>
      </c>
      <c r="I78" s="120">
        <v>23</v>
      </c>
      <c r="J78" s="121">
        <v>2</v>
      </c>
      <c r="K78" s="76" t="s">
        <v>633</v>
      </c>
    </row>
    <row r="79" spans="1:11" ht="30" customHeight="1" x14ac:dyDescent="0.3">
      <c r="A79" s="102">
        <v>155</v>
      </c>
      <c r="B79" s="102" t="s">
        <v>793</v>
      </c>
      <c r="C79" s="102">
        <v>19</v>
      </c>
      <c r="D79" s="77" t="s">
        <v>830</v>
      </c>
      <c r="E79" s="76" t="s">
        <v>831</v>
      </c>
      <c r="F79" s="102" t="s">
        <v>589</v>
      </c>
      <c r="G79" s="89" t="s">
        <v>832</v>
      </c>
      <c r="H79" s="76" t="s">
        <v>609</v>
      </c>
      <c r="I79" s="120"/>
      <c r="J79" s="121">
        <v>15</v>
      </c>
      <c r="K79" s="76" t="s">
        <v>633</v>
      </c>
    </row>
    <row r="80" spans="1:11" ht="30" customHeight="1" x14ac:dyDescent="0.3">
      <c r="A80" s="102">
        <v>157</v>
      </c>
      <c r="B80" s="102" t="s">
        <v>793</v>
      </c>
      <c r="C80" s="102">
        <v>21</v>
      </c>
      <c r="D80" s="77" t="s">
        <v>833</v>
      </c>
      <c r="E80" s="76" t="s">
        <v>834</v>
      </c>
      <c r="F80" s="102" t="s">
        <v>589</v>
      </c>
      <c r="G80" s="89" t="s">
        <v>835</v>
      </c>
      <c r="H80" s="76" t="s">
        <v>591</v>
      </c>
      <c r="I80" s="120">
        <v>23</v>
      </c>
      <c r="J80" s="121">
        <v>2</v>
      </c>
      <c r="K80" s="76" t="s">
        <v>633</v>
      </c>
    </row>
    <row r="81" spans="1:11" ht="30" customHeight="1" x14ac:dyDescent="0.3">
      <c r="A81" s="102">
        <v>158</v>
      </c>
      <c r="B81" s="102" t="s">
        <v>793</v>
      </c>
      <c r="C81" s="102">
        <v>22</v>
      </c>
      <c r="D81" s="77" t="s">
        <v>836</v>
      </c>
      <c r="E81" s="76" t="s">
        <v>837</v>
      </c>
      <c r="F81" s="102" t="s">
        <v>589</v>
      </c>
      <c r="G81" s="89" t="s">
        <v>838</v>
      </c>
      <c r="H81" s="76" t="s">
        <v>609</v>
      </c>
      <c r="I81" s="120">
        <v>23</v>
      </c>
      <c r="J81" s="121">
        <v>2</v>
      </c>
      <c r="K81" s="76" t="s">
        <v>633</v>
      </c>
    </row>
    <row r="82" spans="1:11" ht="30" customHeight="1" x14ac:dyDescent="0.3">
      <c r="A82" s="102">
        <v>159</v>
      </c>
      <c r="B82" s="102" t="s">
        <v>793</v>
      </c>
      <c r="C82" s="102">
        <v>23</v>
      </c>
      <c r="D82" s="77" t="s">
        <v>839</v>
      </c>
      <c r="E82" s="76" t="s">
        <v>840</v>
      </c>
      <c r="F82" s="102" t="s">
        <v>589</v>
      </c>
      <c r="G82" s="89" t="s">
        <v>841</v>
      </c>
      <c r="H82" s="76" t="s">
        <v>609</v>
      </c>
      <c r="I82" s="120">
        <v>23</v>
      </c>
      <c r="J82" s="121">
        <v>2</v>
      </c>
      <c r="K82" s="76" t="s">
        <v>634</v>
      </c>
    </row>
    <row r="83" spans="1:11" ht="30" customHeight="1" x14ac:dyDescent="0.3">
      <c r="A83" s="102">
        <v>160</v>
      </c>
      <c r="B83" s="102" t="s">
        <v>793</v>
      </c>
      <c r="C83" s="102">
        <v>24</v>
      </c>
      <c r="D83" s="77" t="s">
        <v>842</v>
      </c>
      <c r="E83" s="76" t="s">
        <v>843</v>
      </c>
      <c r="F83" s="102" t="s">
        <v>589</v>
      </c>
      <c r="G83" s="89" t="s">
        <v>844</v>
      </c>
      <c r="H83" s="76" t="s">
        <v>713</v>
      </c>
      <c r="I83" s="120">
        <v>43</v>
      </c>
      <c r="J83" s="121">
        <v>4</v>
      </c>
      <c r="K83" s="76" t="s">
        <v>633</v>
      </c>
    </row>
    <row r="84" spans="1:11" ht="30" customHeight="1" x14ac:dyDescent="0.3">
      <c r="A84" s="102">
        <v>163</v>
      </c>
      <c r="B84" s="102" t="s">
        <v>793</v>
      </c>
      <c r="C84" s="102">
        <v>27</v>
      </c>
      <c r="D84" s="77" t="s">
        <v>845</v>
      </c>
      <c r="E84" s="76" t="s">
        <v>846</v>
      </c>
      <c r="F84" s="102" t="s">
        <v>589</v>
      </c>
      <c r="G84" s="89" t="s">
        <v>847</v>
      </c>
      <c r="H84" s="76" t="s">
        <v>609</v>
      </c>
      <c r="I84" s="120"/>
      <c r="J84" s="121">
        <v>7</v>
      </c>
      <c r="K84" s="76" t="s">
        <v>633</v>
      </c>
    </row>
    <row r="85" spans="1:11" ht="30" customHeight="1" x14ac:dyDescent="0.3">
      <c r="A85" s="102">
        <v>164</v>
      </c>
      <c r="B85" s="102" t="s">
        <v>793</v>
      </c>
      <c r="C85" s="102">
        <v>28</v>
      </c>
      <c r="D85" s="77" t="s">
        <v>848</v>
      </c>
      <c r="E85" s="76" t="s">
        <v>849</v>
      </c>
      <c r="F85" s="102" t="s">
        <v>589</v>
      </c>
      <c r="G85" s="89" t="s">
        <v>850</v>
      </c>
      <c r="H85" s="76" t="s">
        <v>591</v>
      </c>
      <c r="I85" s="120">
        <v>46</v>
      </c>
      <c r="J85" s="121">
        <v>4</v>
      </c>
      <c r="K85" s="76" t="s">
        <v>633</v>
      </c>
    </row>
    <row r="86" spans="1:11" ht="30" customHeight="1" x14ac:dyDescent="0.3">
      <c r="A86" s="102">
        <v>167</v>
      </c>
      <c r="B86" s="102" t="s">
        <v>793</v>
      </c>
      <c r="C86" s="102">
        <v>31</v>
      </c>
      <c r="D86" s="77" t="s">
        <v>839</v>
      </c>
      <c r="E86" s="76" t="s">
        <v>840</v>
      </c>
      <c r="F86" s="102" t="s">
        <v>589</v>
      </c>
      <c r="G86" s="89" t="s">
        <v>841</v>
      </c>
      <c r="H86" s="76"/>
      <c r="I86" s="120"/>
      <c r="J86" s="121">
        <v>5</v>
      </c>
      <c r="K86" s="76" t="s">
        <v>634</v>
      </c>
    </row>
    <row r="87" spans="1:11" ht="30" customHeight="1" x14ac:dyDescent="0.3">
      <c r="A87" s="102">
        <v>170</v>
      </c>
      <c r="B87" s="102" t="s">
        <v>793</v>
      </c>
      <c r="C87" s="102">
        <v>34</v>
      </c>
      <c r="D87" s="77" t="s">
        <v>851</v>
      </c>
      <c r="E87" s="76" t="s">
        <v>852</v>
      </c>
      <c r="F87" s="102" t="s">
        <v>589</v>
      </c>
      <c r="G87" s="89" t="s">
        <v>853</v>
      </c>
      <c r="H87" s="76" t="s">
        <v>659</v>
      </c>
      <c r="I87" s="120"/>
      <c r="J87" s="121">
        <v>3</v>
      </c>
      <c r="K87" s="76" t="s">
        <v>633</v>
      </c>
    </row>
    <row r="88" spans="1:11" ht="30" customHeight="1" x14ac:dyDescent="0.3">
      <c r="A88" s="102">
        <v>177</v>
      </c>
      <c r="B88" s="102" t="s">
        <v>793</v>
      </c>
      <c r="C88" s="102">
        <v>41</v>
      </c>
      <c r="D88" s="103" t="s">
        <v>854</v>
      </c>
      <c r="E88" s="104" t="s">
        <v>855</v>
      </c>
      <c r="F88" s="102" t="s">
        <v>589</v>
      </c>
      <c r="G88" s="105" t="s">
        <v>856</v>
      </c>
      <c r="H88" s="76" t="s">
        <v>609</v>
      </c>
      <c r="I88" s="106"/>
      <c r="J88" s="117">
        <v>1</v>
      </c>
      <c r="K88" s="104" t="s">
        <v>633</v>
      </c>
    </row>
    <row r="89" spans="1:11" ht="30" customHeight="1" x14ac:dyDescent="0.3">
      <c r="A89" s="102">
        <v>179</v>
      </c>
      <c r="B89" s="102" t="s">
        <v>793</v>
      </c>
      <c r="C89" s="102">
        <v>43</v>
      </c>
      <c r="D89" s="103" t="s">
        <v>857</v>
      </c>
      <c r="E89" s="104" t="s">
        <v>858</v>
      </c>
      <c r="F89" s="102" t="s">
        <v>589</v>
      </c>
      <c r="G89" s="105" t="s">
        <v>859</v>
      </c>
      <c r="H89" s="76" t="s">
        <v>609</v>
      </c>
      <c r="I89" s="106"/>
      <c r="J89" s="117">
        <v>3</v>
      </c>
      <c r="K89" s="104" t="s">
        <v>633</v>
      </c>
    </row>
    <row r="90" spans="1:11" ht="30" customHeight="1" x14ac:dyDescent="0.3">
      <c r="A90" s="102">
        <v>180</v>
      </c>
      <c r="B90" s="102" t="s">
        <v>793</v>
      </c>
      <c r="C90" s="102">
        <v>44</v>
      </c>
      <c r="D90" s="103" t="s">
        <v>860</v>
      </c>
      <c r="E90" s="104" t="s">
        <v>861</v>
      </c>
      <c r="F90" s="102" t="s">
        <v>589</v>
      </c>
      <c r="G90" s="105" t="s">
        <v>862</v>
      </c>
      <c r="H90" s="76" t="s">
        <v>609</v>
      </c>
      <c r="I90" s="106"/>
      <c r="J90" s="117">
        <v>2</v>
      </c>
      <c r="K90" s="104" t="s">
        <v>633</v>
      </c>
    </row>
    <row r="91" spans="1:11" ht="30" customHeight="1" x14ac:dyDescent="0.3">
      <c r="A91" s="102">
        <v>185</v>
      </c>
      <c r="B91" s="102" t="s">
        <v>793</v>
      </c>
      <c r="C91" s="102">
        <v>49</v>
      </c>
      <c r="D91" s="103" t="s">
        <v>863</v>
      </c>
      <c r="E91" s="104" t="s">
        <v>864</v>
      </c>
      <c r="F91" s="102" t="s">
        <v>589</v>
      </c>
      <c r="G91" s="105" t="s">
        <v>865</v>
      </c>
      <c r="H91" s="76" t="s">
        <v>609</v>
      </c>
      <c r="I91" s="106"/>
      <c r="J91" s="117">
        <v>3</v>
      </c>
      <c r="K91" s="104" t="s">
        <v>633</v>
      </c>
    </row>
    <row r="92" spans="1:11" ht="30" customHeight="1" x14ac:dyDescent="0.3">
      <c r="A92" s="102">
        <v>186</v>
      </c>
      <c r="B92" s="102" t="s">
        <v>793</v>
      </c>
      <c r="C92" s="102">
        <v>50</v>
      </c>
      <c r="D92" s="103" t="s">
        <v>866</v>
      </c>
      <c r="E92" s="104" t="s">
        <v>867</v>
      </c>
      <c r="F92" s="102" t="s">
        <v>589</v>
      </c>
      <c r="G92" s="105" t="s">
        <v>868</v>
      </c>
      <c r="H92" s="76" t="s">
        <v>609</v>
      </c>
      <c r="I92" s="106"/>
      <c r="J92" s="117">
        <v>3</v>
      </c>
      <c r="K92" s="104" t="s">
        <v>633</v>
      </c>
    </row>
    <row r="93" spans="1:11" ht="30" customHeight="1" x14ac:dyDescent="0.3">
      <c r="A93" s="102">
        <v>187</v>
      </c>
      <c r="B93" s="102" t="s">
        <v>793</v>
      </c>
      <c r="C93" s="102">
        <v>51</v>
      </c>
      <c r="D93" s="103" t="s">
        <v>869</v>
      </c>
      <c r="E93" s="104" t="s">
        <v>870</v>
      </c>
      <c r="F93" s="102" t="s">
        <v>589</v>
      </c>
      <c r="G93" s="105" t="s">
        <v>871</v>
      </c>
      <c r="H93" s="76" t="s">
        <v>609</v>
      </c>
      <c r="I93" s="106"/>
      <c r="J93" s="117">
        <v>3</v>
      </c>
      <c r="K93" s="104" t="s">
        <v>633</v>
      </c>
    </row>
    <row r="94" spans="1:11" ht="30" customHeight="1" x14ac:dyDescent="0.3">
      <c r="A94" s="102">
        <v>193</v>
      </c>
      <c r="B94" s="102" t="s">
        <v>793</v>
      </c>
      <c r="C94" s="102">
        <v>57</v>
      </c>
      <c r="D94" s="103" t="s">
        <v>872</v>
      </c>
      <c r="E94" s="104" t="s">
        <v>873</v>
      </c>
      <c r="F94" s="102" t="s">
        <v>589</v>
      </c>
      <c r="G94" s="105" t="s">
        <v>874</v>
      </c>
      <c r="H94" s="76" t="s">
        <v>591</v>
      </c>
      <c r="I94" s="106">
        <v>33</v>
      </c>
      <c r="J94" s="117">
        <v>3</v>
      </c>
      <c r="K94" s="104" t="s">
        <v>633</v>
      </c>
    </row>
    <row r="95" spans="1:11" ht="30" customHeight="1" x14ac:dyDescent="0.3">
      <c r="A95" s="102">
        <v>196</v>
      </c>
      <c r="B95" s="102" t="s">
        <v>793</v>
      </c>
      <c r="C95" s="102">
        <v>60</v>
      </c>
      <c r="D95" s="103" t="s">
        <v>875</v>
      </c>
      <c r="E95" s="104" t="s">
        <v>876</v>
      </c>
      <c r="F95" s="102" t="s">
        <v>589</v>
      </c>
      <c r="G95" s="105" t="s">
        <v>877</v>
      </c>
      <c r="H95" s="76" t="s">
        <v>591</v>
      </c>
      <c r="I95" s="106"/>
      <c r="J95" s="117">
        <v>2</v>
      </c>
      <c r="K95" s="104" t="s">
        <v>633</v>
      </c>
    </row>
    <row r="96" spans="1:11" ht="30" customHeight="1" x14ac:dyDescent="0.3">
      <c r="A96" s="102">
        <v>204</v>
      </c>
      <c r="B96" s="102" t="s">
        <v>793</v>
      </c>
      <c r="C96" s="102">
        <v>68</v>
      </c>
      <c r="D96" s="103" t="s">
        <v>878</v>
      </c>
      <c r="E96" s="104" t="s">
        <v>879</v>
      </c>
      <c r="F96" s="102" t="s">
        <v>589</v>
      </c>
      <c r="G96" s="105" t="s">
        <v>880</v>
      </c>
      <c r="H96" s="76" t="s">
        <v>609</v>
      </c>
      <c r="I96" s="106"/>
      <c r="J96" s="117">
        <v>2</v>
      </c>
      <c r="K96" s="104" t="s">
        <v>633</v>
      </c>
    </row>
    <row r="97" spans="1:11" ht="30" customHeight="1" x14ac:dyDescent="0.3">
      <c r="A97" s="102">
        <v>205</v>
      </c>
      <c r="B97" s="102" t="s">
        <v>793</v>
      </c>
      <c r="C97" s="102">
        <v>69</v>
      </c>
      <c r="D97" s="103" t="s">
        <v>881</v>
      </c>
      <c r="E97" s="104" t="s">
        <v>882</v>
      </c>
      <c r="F97" s="102" t="s">
        <v>589</v>
      </c>
      <c r="G97" s="105" t="s">
        <v>883</v>
      </c>
      <c r="H97" s="76" t="s">
        <v>609</v>
      </c>
      <c r="I97" s="106">
        <v>24</v>
      </c>
      <c r="J97" s="117">
        <v>2</v>
      </c>
      <c r="K97" s="104" t="s">
        <v>633</v>
      </c>
    </row>
    <row r="98" spans="1:11" ht="30" customHeight="1" x14ac:dyDescent="0.3">
      <c r="A98" s="102">
        <v>208</v>
      </c>
      <c r="B98" s="102" t="s">
        <v>793</v>
      </c>
      <c r="C98" s="102">
        <v>72</v>
      </c>
      <c r="D98" s="103" t="s">
        <v>884</v>
      </c>
      <c r="E98" s="104" t="s">
        <v>588</v>
      </c>
      <c r="F98" s="102" t="s">
        <v>589</v>
      </c>
      <c r="G98" s="105" t="s">
        <v>885</v>
      </c>
      <c r="H98" s="76" t="s">
        <v>627</v>
      </c>
      <c r="I98" s="106"/>
      <c r="J98" s="117">
        <v>2</v>
      </c>
      <c r="K98" s="104" t="s">
        <v>633</v>
      </c>
    </row>
    <row r="99" spans="1:11" ht="30" customHeight="1" x14ac:dyDescent="0.3">
      <c r="A99" s="102">
        <v>210</v>
      </c>
      <c r="B99" s="102" t="s">
        <v>793</v>
      </c>
      <c r="C99" s="102">
        <v>74</v>
      </c>
      <c r="D99" s="103" t="s">
        <v>886</v>
      </c>
      <c r="E99" s="104" t="s">
        <v>887</v>
      </c>
      <c r="F99" s="102" t="s">
        <v>589</v>
      </c>
      <c r="G99" s="105" t="s">
        <v>888</v>
      </c>
      <c r="H99" s="76" t="s">
        <v>627</v>
      </c>
      <c r="I99" s="106">
        <v>11.5</v>
      </c>
      <c r="J99" s="117">
        <v>1</v>
      </c>
      <c r="K99" s="104" t="s">
        <v>633</v>
      </c>
    </row>
    <row r="100" spans="1:11" ht="30" customHeight="1" x14ac:dyDescent="0.3">
      <c r="A100" s="102">
        <v>211</v>
      </c>
      <c r="B100" s="102" t="s">
        <v>793</v>
      </c>
      <c r="C100" s="102">
        <v>75</v>
      </c>
      <c r="D100" s="103" t="s">
        <v>889</v>
      </c>
      <c r="E100" s="104" t="s">
        <v>890</v>
      </c>
      <c r="F100" s="102" t="s">
        <v>589</v>
      </c>
      <c r="G100" s="105" t="s">
        <v>891</v>
      </c>
      <c r="H100" s="76" t="s">
        <v>627</v>
      </c>
      <c r="I100" s="106"/>
      <c r="J100" s="117">
        <v>2</v>
      </c>
      <c r="K100" s="104" t="s">
        <v>633</v>
      </c>
    </row>
    <row r="101" spans="1:11" ht="30" customHeight="1" x14ac:dyDescent="0.3">
      <c r="A101" s="102">
        <v>213</v>
      </c>
      <c r="B101" s="102" t="s">
        <v>793</v>
      </c>
      <c r="C101" s="102">
        <v>77</v>
      </c>
      <c r="D101" s="103" t="s">
        <v>892</v>
      </c>
      <c r="E101" s="104" t="s">
        <v>893</v>
      </c>
      <c r="F101" s="102" t="s">
        <v>589</v>
      </c>
      <c r="G101" s="105" t="s">
        <v>894</v>
      </c>
      <c r="H101" s="76" t="s">
        <v>627</v>
      </c>
      <c r="I101" s="106">
        <v>23</v>
      </c>
      <c r="J101" s="117">
        <v>2</v>
      </c>
      <c r="K101" s="104" t="s">
        <v>633</v>
      </c>
    </row>
    <row r="102" spans="1:11" ht="30" customHeight="1" x14ac:dyDescent="0.3">
      <c r="A102" s="102">
        <v>214</v>
      </c>
      <c r="B102" s="102" t="s">
        <v>793</v>
      </c>
      <c r="C102" s="102">
        <v>78</v>
      </c>
      <c r="D102" s="103" t="s">
        <v>895</v>
      </c>
      <c r="E102" s="104" t="s">
        <v>896</v>
      </c>
      <c r="F102" s="102" t="s">
        <v>589</v>
      </c>
      <c r="G102" s="105" t="s">
        <v>897</v>
      </c>
      <c r="H102" s="76" t="s">
        <v>898</v>
      </c>
      <c r="I102" s="106"/>
      <c r="J102" s="117">
        <v>5</v>
      </c>
      <c r="K102" s="104" t="s">
        <v>633</v>
      </c>
    </row>
    <row r="103" spans="1:11" ht="30" customHeight="1" x14ac:dyDescent="0.3">
      <c r="A103" s="102">
        <v>216</v>
      </c>
      <c r="B103" s="102" t="s">
        <v>793</v>
      </c>
      <c r="C103" s="102">
        <v>80</v>
      </c>
      <c r="D103" s="103" t="s">
        <v>899</v>
      </c>
      <c r="E103" s="104" t="s">
        <v>900</v>
      </c>
      <c r="F103" s="102" t="s">
        <v>589</v>
      </c>
      <c r="G103" s="105" t="s">
        <v>901</v>
      </c>
      <c r="H103" s="76" t="s">
        <v>902</v>
      </c>
      <c r="I103" s="106">
        <v>46</v>
      </c>
      <c r="J103" s="117">
        <v>4</v>
      </c>
      <c r="K103" s="104" t="s">
        <v>633</v>
      </c>
    </row>
    <row r="104" spans="1:11" ht="30" customHeight="1" x14ac:dyDescent="0.3">
      <c r="A104" s="102">
        <v>217</v>
      </c>
      <c r="B104" s="102" t="s">
        <v>793</v>
      </c>
      <c r="C104" s="102">
        <v>81</v>
      </c>
      <c r="D104" s="103" t="s">
        <v>903</v>
      </c>
      <c r="E104" s="104" t="s">
        <v>904</v>
      </c>
      <c r="F104" s="102" t="s">
        <v>589</v>
      </c>
      <c r="G104" s="105" t="s">
        <v>905</v>
      </c>
      <c r="H104" s="76" t="s">
        <v>627</v>
      </c>
      <c r="I104" s="106">
        <v>35</v>
      </c>
      <c r="J104" s="117">
        <v>3</v>
      </c>
      <c r="K104" s="104" t="s">
        <v>633</v>
      </c>
    </row>
    <row r="105" spans="1:11" ht="30" customHeight="1" x14ac:dyDescent="0.3">
      <c r="A105" s="102">
        <v>218</v>
      </c>
      <c r="B105" s="102" t="s">
        <v>793</v>
      </c>
      <c r="C105" s="102">
        <v>82</v>
      </c>
      <c r="D105" s="103" t="s">
        <v>906</v>
      </c>
      <c r="E105" s="104" t="s">
        <v>907</v>
      </c>
      <c r="F105" s="102" t="s">
        <v>589</v>
      </c>
      <c r="G105" s="105" t="s">
        <v>908</v>
      </c>
      <c r="H105" s="76" t="s">
        <v>627</v>
      </c>
      <c r="I105" s="106"/>
      <c r="J105" s="117">
        <v>1</v>
      </c>
      <c r="K105" s="104" t="s">
        <v>633</v>
      </c>
    </row>
    <row r="106" spans="1:11" ht="30" customHeight="1" x14ac:dyDescent="0.3">
      <c r="A106" s="102">
        <v>219</v>
      </c>
      <c r="B106" s="102" t="s">
        <v>793</v>
      </c>
      <c r="C106" s="102">
        <v>83</v>
      </c>
      <c r="D106" s="103" t="s">
        <v>909</v>
      </c>
      <c r="E106" s="104" t="s">
        <v>910</v>
      </c>
      <c r="F106" s="102" t="s">
        <v>589</v>
      </c>
      <c r="G106" s="105" t="s">
        <v>911</v>
      </c>
      <c r="H106" s="76" t="s">
        <v>609</v>
      </c>
      <c r="I106" s="106"/>
      <c r="J106" s="117">
        <v>4</v>
      </c>
      <c r="K106" s="104" t="s">
        <v>634</v>
      </c>
    </row>
    <row r="107" spans="1:11" ht="30" customHeight="1" x14ac:dyDescent="0.3">
      <c r="A107" s="102">
        <v>221</v>
      </c>
      <c r="B107" s="102" t="s">
        <v>793</v>
      </c>
      <c r="C107" s="102">
        <v>85</v>
      </c>
      <c r="D107" s="103" t="s">
        <v>912</v>
      </c>
      <c r="E107" s="104" t="s">
        <v>913</v>
      </c>
      <c r="F107" s="102" t="s">
        <v>589</v>
      </c>
      <c r="G107" s="105" t="s">
        <v>914</v>
      </c>
      <c r="H107" s="76" t="s">
        <v>915</v>
      </c>
      <c r="I107" s="106"/>
      <c r="J107" s="117">
        <v>1</v>
      </c>
      <c r="K107" s="104" t="s">
        <v>634</v>
      </c>
    </row>
    <row r="108" spans="1:11" ht="30" customHeight="1" x14ac:dyDescent="0.3">
      <c r="A108" s="102">
        <v>224</v>
      </c>
      <c r="B108" s="102" t="s">
        <v>793</v>
      </c>
      <c r="C108" s="102">
        <v>88</v>
      </c>
      <c r="D108" s="103" t="s">
        <v>916</v>
      </c>
      <c r="E108" s="104" t="s">
        <v>917</v>
      </c>
      <c r="F108" s="102" t="s">
        <v>589</v>
      </c>
      <c r="G108" s="105" t="s">
        <v>918</v>
      </c>
      <c r="H108" s="76" t="s">
        <v>627</v>
      </c>
      <c r="I108" s="106"/>
      <c r="J108" s="117">
        <v>3</v>
      </c>
      <c r="K108" s="104" t="s">
        <v>633</v>
      </c>
    </row>
    <row r="109" spans="1:11" ht="30" customHeight="1" x14ac:dyDescent="0.3">
      <c r="A109" s="102">
        <v>226</v>
      </c>
      <c r="B109" s="102" t="s">
        <v>793</v>
      </c>
      <c r="C109" s="102">
        <v>90</v>
      </c>
      <c r="D109" s="103" t="s">
        <v>919</v>
      </c>
      <c r="E109" s="104" t="s">
        <v>920</v>
      </c>
      <c r="F109" s="102" t="s">
        <v>589</v>
      </c>
      <c r="G109" s="105" t="s">
        <v>921</v>
      </c>
      <c r="H109" s="76" t="s">
        <v>609</v>
      </c>
      <c r="I109" s="106"/>
      <c r="J109" s="117">
        <v>9</v>
      </c>
      <c r="K109" s="122" t="s">
        <v>922</v>
      </c>
    </row>
    <row r="110" spans="1:11" ht="30" customHeight="1" x14ac:dyDescent="0.3">
      <c r="A110" s="102">
        <v>230</v>
      </c>
      <c r="B110" s="102" t="s">
        <v>793</v>
      </c>
      <c r="C110" s="102">
        <v>94</v>
      </c>
      <c r="D110" s="103" t="s">
        <v>923</v>
      </c>
      <c r="E110" s="104" t="s">
        <v>924</v>
      </c>
      <c r="F110" s="102" t="s">
        <v>589</v>
      </c>
      <c r="G110" s="105" t="s">
        <v>925</v>
      </c>
      <c r="H110" s="76" t="s">
        <v>627</v>
      </c>
      <c r="I110" s="106">
        <v>11.5</v>
      </c>
      <c r="J110" s="117">
        <v>1</v>
      </c>
      <c r="K110" s="104" t="s">
        <v>633</v>
      </c>
    </row>
    <row r="111" spans="1:11" ht="30" customHeight="1" x14ac:dyDescent="0.3">
      <c r="A111" s="102">
        <v>236</v>
      </c>
      <c r="B111" s="102" t="s">
        <v>793</v>
      </c>
      <c r="C111" s="102">
        <v>100</v>
      </c>
      <c r="D111" s="103" t="s">
        <v>926</v>
      </c>
      <c r="E111" s="104" t="s">
        <v>927</v>
      </c>
      <c r="F111" s="102" t="s">
        <v>589</v>
      </c>
      <c r="G111" s="105" t="s">
        <v>928</v>
      </c>
      <c r="H111" s="76" t="s">
        <v>609</v>
      </c>
      <c r="I111" s="106">
        <v>69</v>
      </c>
      <c r="J111" s="117">
        <v>6</v>
      </c>
      <c r="K111" s="104" t="s">
        <v>633</v>
      </c>
    </row>
    <row r="112" spans="1:11" ht="30" customHeight="1" x14ac:dyDescent="0.3">
      <c r="A112" s="102">
        <v>240</v>
      </c>
      <c r="B112" s="102" t="s">
        <v>793</v>
      </c>
      <c r="C112" s="102">
        <v>104</v>
      </c>
      <c r="D112" s="103" t="s">
        <v>929</v>
      </c>
      <c r="E112" s="104" t="s">
        <v>930</v>
      </c>
      <c r="F112" s="102" t="s">
        <v>589</v>
      </c>
      <c r="G112" s="105" t="s">
        <v>931</v>
      </c>
      <c r="H112" s="76" t="s">
        <v>609</v>
      </c>
      <c r="I112" s="106">
        <v>46</v>
      </c>
      <c r="J112" s="117">
        <v>4</v>
      </c>
      <c r="K112" s="104" t="s">
        <v>634</v>
      </c>
    </row>
    <row r="113" spans="1:11" ht="30" customHeight="1" x14ac:dyDescent="0.3">
      <c r="A113" s="102">
        <v>242</v>
      </c>
      <c r="B113" s="102" t="s">
        <v>793</v>
      </c>
      <c r="C113" s="102">
        <v>106</v>
      </c>
      <c r="D113" s="103" t="s">
        <v>932</v>
      </c>
      <c r="E113" s="104" t="s">
        <v>933</v>
      </c>
      <c r="F113" s="102" t="s">
        <v>589</v>
      </c>
      <c r="G113" s="105" t="s">
        <v>934</v>
      </c>
      <c r="H113" s="76" t="s">
        <v>609</v>
      </c>
      <c r="I113" s="106"/>
      <c r="J113" s="117">
        <v>4</v>
      </c>
      <c r="K113" s="104" t="s">
        <v>633</v>
      </c>
    </row>
    <row r="114" spans="1:11" ht="30" customHeight="1" x14ac:dyDescent="0.3">
      <c r="A114" s="102">
        <v>243</v>
      </c>
      <c r="B114" s="102" t="s">
        <v>793</v>
      </c>
      <c r="C114" s="102">
        <v>107</v>
      </c>
      <c r="D114" s="103" t="s">
        <v>935</v>
      </c>
      <c r="E114" s="104" t="s">
        <v>936</v>
      </c>
      <c r="F114" s="102" t="s">
        <v>589</v>
      </c>
      <c r="G114" s="105" t="s">
        <v>937</v>
      </c>
      <c r="H114" s="76" t="s">
        <v>609</v>
      </c>
      <c r="I114" s="106"/>
      <c r="J114" s="117">
        <v>3</v>
      </c>
      <c r="K114" s="104" t="s">
        <v>634</v>
      </c>
    </row>
    <row r="115" spans="1:11" ht="30" customHeight="1" x14ac:dyDescent="0.3">
      <c r="A115" s="102">
        <v>244</v>
      </c>
      <c r="B115" s="102" t="s">
        <v>793</v>
      </c>
      <c r="C115" s="102">
        <v>108</v>
      </c>
      <c r="D115" s="103" t="s">
        <v>938</v>
      </c>
      <c r="E115" s="104" t="s">
        <v>939</v>
      </c>
      <c r="F115" s="102" t="s">
        <v>589</v>
      </c>
      <c r="G115" s="105" t="s">
        <v>940</v>
      </c>
      <c r="H115" s="76" t="s">
        <v>627</v>
      </c>
      <c r="I115" s="106"/>
      <c r="J115" s="117">
        <v>3</v>
      </c>
      <c r="K115" s="104" t="s">
        <v>634</v>
      </c>
    </row>
    <row r="116" spans="1:11" ht="30" customHeight="1" x14ac:dyDescent="0.3">
      <c r="A116" s="102">
        <v>245</v>
      </c>
      <c r="B116" s="102" t="s">
        <v>793</v>
      </c>
      <c r="C116" s="102">
        <v>109</v>
      </c>
      <c r="D116" s="103" t="s">
        <v>941</v>
      </c>
      <c r="E116" s="104" t="s">
        <v>942</v>
      </c>
      <c r="F116" s="102" t="s">
        <v>589</v>
      </c>
      <c r="G116" s="105" t="s">
        <v>943</v>
      </c>
      <c r="H116" s="76" t="s">
        <v>898</v>
      </c>
      <c r="I116" s="106">
        <v>95.5</v>
      </c>
      <c r="J116" s="117">
        <v>8</v>
      </c>
      <c r="K116" s="104" t="s">
        <v>634</v>
      </c>
    </row>
    <row r="117" spans="1:11" ht="30" customHeight="1" x14ac:dyDescent="0.3">
      <c r="A117" s="102">
        <v>246</v>
      </c>
      <c r="B117" s="102" t="s">
        <v>793</v>
      </c>
      <c r="C117" s="102">
        <v>110</v>
      </c>
      <c r="D117" s="103" t="s">
        <v>944</v>
      </c>
      <c r="E117" s="104" t="s">
        <v>945</v>
      </c>
      <c r="F117" s="102" t="s">
        <v>589</v>
      </c>
      <c r="G117" s="105" t="s">
        <v>946</v>
      </c>
      <c r="H117" s="76" t="s">
        <v>659</v>
      </c>
      <c r="I117" s="106"/>
      <c r="J117" s="117">
        <v>3</v>
      </c>
      <c r="K117" s="104" t="s">
        <v>633</v>
      </c>
    </row>
    <row r="118" spans="1:11" ht="30" customHeight="1" x14ac:dyDescent="0.3">
      <c r="A118" s="102">
        <v>247</v>
      </c>
      <c r="B118" s="102" t="s">
        <v>793</v>
      </c>
      <c r="C118" s="102">
        <v>111</v>
      </c>
      <c r="D118" s="103" t="s">
        <v>947</v>
      </c>
      <c r="E118" s="104" t="s">
        <v>948</v>
      </c>
      <c r="F118" s="102" t="s">
        <v>589</v>
      </c>
      <c r="G118" s="105" t="s">
        <v>949</v>
      </c>
      <c r="H118" s="76" t="s">
        <v>666</v>
      </c>
      <c r="I118" s="106"/>
      <c r="J118" s="117">
        <v>2</v>
      </c>
      <c r="K118" s="104" t="s">
        <v>633</v>
      </c>
    </row>
    <row r="119" spans="1:11" ht="30" customHeight="1" x14ac:dyDescent="0.3">
      <c r="A119" s="102">
        <v>248</v>
      </c>
      <c r="B119" s="102" t="s">
        <v>793</v>
      </c>
      <c r="C119" s="102">
        <v>112</v>
      </c>
      <c r="D119" s="103" t="s">
        <v>950</v>
      </c>
      <c r="E119" s="104" t="s">
        <v>951</v>
      </c>
      <c r="F119" s="102" t="s">
        <v>589</v>
      </c>
      <c r="G119" s="105" t="s">
        <v>952</v>
      </c>
      <c r="H119" s="76" t="s">
        <v>666</v>
      </c>
      <c r="I119" s="106"/>
      <c r="J119" s="117">
        <v>2</v>
      </c>
      <c r="K119" s="104" t="s">
        <v>633</v>
      </c>
    </row>
    <row r="120" spans="1:11" ht="30" customHeight="1" x14ac:dyDescent="0.3">
      <c r="A120" s="102">
        <v>249</v>
      </c>
      <c r="B120" s="102" t="s">
        <v>793</v>
      </c>
      <c r="C120" s="102">
        <v>113</v>
      </c>
      <c r="D120" s="103" t="s">
        <v>953</v>
      </c>
      <c r="E120" s="104" t="s">
        <v>954</v>
      </c>
      <c r="F120" s="102" t="s">
        <v>589</v>
      </c>
      <c r="G120" s="105" t="s">
        <v>955</v>
      </c>
      <c r="H120" s="76" t="s">
        <v>609</v>
      </c>
      <c r="I120" s="106"/>
      <c r="J120" s="117">
        <v>5</v>
      </c>
      <c r="K120" s="104" t="s">
        <v>633</v>
      </c>
    </row>
    <row r="121" spans="1:11" ht="30" customHeight="1" x14ac:dyDescent="0.3">
      <c r="A121" s="102">
        <v>251</v>
      </c>
      <c r="B121" s="102" t="s">
        <v>793</v>
      </c>
      <c r="C121" s="102">
        <v>115</v>
      </c>
      <c r="D121" s="103" t="s">
        <v>956</v>
      </c>
      <c r="E121" s="104" t="s">
        <v>858</v>
      </c>
      <c r="F121" s="102" t="s">
        <v>589</v>
      </c>
      <c r="G121" s="105" t="s">
        <v>859</v>
      </c>
      <c r="H121" s="76" t="s">
        <v>659</v>
      </c>
      <c r="I121" s="106"/>
      <c r="J121" s="117">
        <v>4</v>
      </c>
      <c r="K121" s="104" t="s">
        <v>633</v>
      </c>
    </row>
    <row r="122" spans="1:11" ht="30" customHeight="1" x14ac:dyDescent="0.3">
      <c r="A122" s="102">
        <v>252</v>
      </c>
      <c r="B122" s="102" t="s">
        <v>793</v>
      </c>
      <c r="C122" s="102">
        <v>116</v>
      </c>
      <c r="D122" s="103" t="s">
        <v>957</v>
      </c>
      <c r="E122" s="104" t="s">
        <v>958</v>
      </c>
      <c r="F122" s="102" t="s">
        <v>589</v>
      </c>
      <c r="G122" s="105" t="s">
        <v>959</v>
      </c>
      <c r="H122" s="76" t="s">
        <v>666</v>
      </c>
      <c r="I122" s="106"/>
      <c r="J122" s="117">
        <v>1</v>
      </c>
      <c r="K122" s="104" t="s">
        <v>633</v>
      </c>
    </row>
    <row r="123" spans="1:11" ht="30" customHeight="1" x14ac:dyDescent="0.3">
      <c r="A123" s="102">
        <v>254</v>
      </c>
      <c r="B123" s="102" t="s">
        <v>793</v>
      </c>
      <c r="C123" s="102">
        <v>118</v>
      </c>
      <c r="D123" s="103" t="s">
        <v>960</v>
      </c>
      <c r="E123" s="104" t="s">
        <v>961</v>
      </c>
      <c r="F123" s="102" t="s">
        <v>589</v>
      </c>
      <c r="G123" s="105" t="s">
        <v>962</v>
      </c>
      <c r="H123" s="76" t="s">
        <v>659</v>
      </c>
      <c r="I123" s="106"/>
      <c r="J123" s="117">
        <v>6</v>
      </c>
      <c r="K123" s="104" t="s">
        <v>633</v>
      </c>
    </row>
    <row r="124" spans="1:11" ht="30" customHeight="1" x14ac:dyDescent="0.3">
      <c r="A124" s="102">
        <v>255</v>
      </c>
      <c r="B124" s="102" t="s">
        <v>793</v>
      </c>
      <c r="C124" s="102">
        <v>119</v>
      </c>
      <c r="D124" s="103" t="s">
        <v>637</v>
      </c>
      <c r="E124" s="104" t="s">
        <v>963</v>
      </c>
      <c r="F124" s="102" t="s">
        <v>589</v>
      </c>
      <c r="G124" s="105" t="s">
        <v>964</v>
      </c>
      <c r="H124" s="76" t="s">
        <v>965</v>
      </c>
      <c r="I124" s="106">
        <v>34.5</v>
      </c>
      <c r="J124" s="117">
        <v>3</v>
      </c>
      <c r="K124" s="104" t="s">
        <v>633</v>
      </c>
    </row>
    <row r="125" spans="1:11" ht="30" customHeight="1" x14ac:dyDescent="0.3">
      <c r="A125" s="102">
        <v>256</v>
      </c>
      <c r="B125" s="102" t="s">
        <v>793</v>
      </c>
      <c r="C125" s="102">
        <v>120</v>
      </c>
      <c r="D125" s="103" t="s">
        <v>966</v>
      </c>
      <c r="E125" s="104" t="s">
        <v>967</v>
      </c>
      <c r="F125" s="102" t="s">
        <v>589</v>
      </c>
      <c r="G125" s="105" t="s">
        <v>968</v>
      </c>
      <c r="H125" s="76" t="s">
        <v>898</v>
      </c>
      <c r="I125" s="106"/>
      <c r="J125" s="117">
        <v>2</v>
      </c>
      <c r="K125" s="104" t="s">
        <v>969</v>
      </c>
    </row>
    <row r="126" spans="1:11" ht="30" customHeight="1" x14ac:dyDescent="0.3">
      <c r="A126" s="102">
        <v>260</v>
      </c>
      <c r="B126" s="102" t="s">
        <v>793</v>
      </c>
      <c r="C126" s="102">
        <v>124</v>
      </c>
      <c r="D126" s="103" t="s">
        <v>970</v>
      </c>
      <c r="E126" s="104" t="s">
        <v>971</v>
      </c>
      <c r="F126" s="102" t="s">
        <v>589</v>
      </c>
      <c r="G126" s="105" t="s">
        <v>972</v>
      </c>
      <c r="H126" s="76"/>
      <c r="I126" s="106"/>
      <c r="J126" s="117">
        <v>4</v>
      </c>
      <c r="K126" s="104" t="s">
        <v>633</v>
      </c>
    </row>
    <row r="127" spans="1:11" ht="30" customHeight="1" x14ac:dyDescent="0.3">
      <c r="A127" s="102">
        <v>262</v>
      </c>
      <c r="B127" s="102" t="s">
        <v>793</v>
      </c>
      <c r="C127" s="102">
        <v>126</v>
      </c>
      <c r="D127" s="103" t="s">
        <v>973</v>
      </c>
      <c r="E127" s="104" t="s">
        <v>974</v>
      </c>
      <c r="F127" s="102" t="s">
        <v>589</v>
      </c>
      <c r="G127" s="105" t="s">
        <v>975</v>
      </c>
      <c r="H127" s="76" t="s">
        <v>627</v>
      </c>
      <c r="I127" s="106">
        <v>34.5</v>
      </c>
      <c r="J127" s="117">
        <v>3</v>
      </c>
      <c r="K127" s="104" t="s">
        <v>633</v>
      </c>
    </row>
    <row r="128" spans="1:11" ht="30" customHeight="1" x14ac:dyDescent="0.3">
      <c r="A128" s="102">
        <v>266</v>
      </c>
      <c r="B128" s="102" t="s">
        <v>793</v>
      </c>
      <c r="C128" s="102">
        <v>129</v>
      </c>
      <c r="D128" s="103" t="s">
        <v>976</v>
      </c>
      <c r="E128" s="104" t="s">
        <v>977</v>
      </c>
      <c r="F128" s="102" t="s">
        <v>589</v>
      </c>
      <c r="G128" s="105" t="s">
        <v>978</v>
      </c>
      <c r="H128" s="76" t="s">
        <v>659</v>
      </c>
      <c r="I128" s="106">
        <v>23</v>
      </c>
      <c r="J128" s="117">
        <v>2</v>
      </c>
      <c r="K128" s="104" t="s">
        <v>633</v>
      </c>
    </row>
    <row r="129" spans="1:11" ht="30" customHeight="1" x14ac:dyDescent="0.3">
      <c r="A129" s="102">
        <v>267</v>
      </c>
      <c r="B129" s="102" t="s">
        <v>979</v>
      </c>
      <c r="C129" s="102">
        <v>1</v>
      </c>
      <c r="D129" s="77" t="s">
        <v>980</v>
      </c>
      <c r="E129" s="76" t="s">
        <v>600</v>
      </c>
      <c r="F129" s="102" t="s">
        <v>589</v>
      </c>
      <c r="G129" s="89" t="s">
        <v>981</v>
      </c>
      <c r="H129" s="76" t="s">
        <v>666</v>
      </c>
      <c r="I129" s="120">
        <v>27.84</v>
      </c>
      <c r="J129" s="123">
        <v>1</v>
      </c>
      <c r="K129" s="76" t="s">
        <v>634</v>
      </c>
    </row>
    <row r="130" spans="1:11" ht="30" customHeight="1" x14ac:dyDescent="0.3">
      <c r="A130" s="102">
        <v>268</v>
      </c>
      <c r="B130" s="102" t="s">
        <v>979</v>
      </c>
      <c r="C130" s="102">
        <v>2</v>
      </c>
      <c r="D130" s="77" t="s">
        <v>980</v>
      </c>
      <c r="E130" s="76" t="s">
        <v>982</v>
      </c>
      <c r="F130" s="102" t="s">
        <v>589</v>
      </c>
      <c r="G130" s="89" t="s">
        <v>983</v>
      </c>
      <c r="H130" s="76" t="s">
        <v>666</v>
      </c>
      <c r="I130" s="120">
        <v>23</v>
      </c>
      <c r="J130" s="123">
        <v>2</v>
      </c>
      <c r="K130" s="76" t="s">
        <v>633</v>
      </c>
    </row>
    <row r="131" spans="1:11" ht="30" customHeight="1" x14ac:dyDescent="0.3">
      <c r="A131" s="102">
        <v>269</v>
      </c>
      <c r="B131" s="102" t="s">
        <v>979</v>
      </c>
      <c r="C131" s="102">
        <v>3</v>
      </c>
      <c r="D131" s="77" t="s">
        <v>984</v>
      </c>
      <c r="E131" s="76" t="s">
        <v>985</v>
      </c>
      <c r="F131" s="102" t="s">
        <v>589</v>
      </c>
      <c r="G131" s="89" t="s">
        <v>986</v>
      </c>
      <c r="H131" s="76" t="s">
        <v>666</v>
      </c>
      <c r="I131" s="120">
        <v>34.5</v>
      </c>
      <c r="J131" s="123">
        <v>3</v>
      </c>
      <c r="K131" s="76" t="s">
        <v>633</v>
      </c>
    </row>
    <row r="132" spans="1:11" ht="30" customHeight="1" x14ac:dyDescent="0.3">
      <c r="A132" s="102">
        <v>270</v>
      </c>
      <c r="B132" s="102" t="s">
        <v>979</v>
      </c>
      <c r="C132" s="102">
        <v>4</v>
      </c>
      <c r="D132" s="77" t="s">
        <v>987</v>
      </c>
      <c r="E132" s="76" t="s">
        <v>988</v>
      </c>
      <c r="F132" s="102" t="s">
        <v>589</v>
      </c>
      <c r="G132" s="89" t="s">
        <v>989</v>
      </c>
      <c r="H132" s="76" t="s">
        <v>666</v>
      </c>
      <c r="I132" s="120">
        <v>23</v>
      </c>
      <c r="J132" s="123">
        <v>2</v>
      </c>
      <c r="K132" s="76" t="s">
        <v>633</v>
      </c>
    </row>
    <row r="133" spans="1:11" ht="30" customHeight="1" x14ac:dyDescent="0.3">
      <c r="A133" s="102">
        <v>271</v>
      </c>
      <c r="B133" s="102" t="s">
        <v>979</v>
      </c>
      <c r="C133" s="102">
        <v>5</v>
      </c>
      <c r="D133" s="77" t="s">
        <v>990</v>
      </c>
      <c r="E133" s="76" t="s">
        <v>991</v>
      </c>
      <c r="F133" s="102" t="s">
        <v>589</v>
      </c>
      <c r="G133" s="89" t="s">
        <v>992</v>
      </c>
      <c r="H133" s="76" t="s">
        <v>666</v>
      </c>
      <c r="I133" s="120">
        <v>34.5</v>
      </c>
      <c r="J133" s="123">
        <v>3</v>
      </c>
      <c r="K133" s="76" t="s">
        <v>634</v>
      </c>
    </row>
    <row r="134" spans="1:11" ht="30" customHeight="1" x14ac:dyDescent="0.3">
      <c r="A134" s="102">
        <v>272</v>
      </c>
      <c r="B134" s="102" t="s">
        <v>979</v>
      </c>
      <c r="C134" s="102">
        <v>6</v>
      </c>
      <c r="D134" s="77" t="s">
        <v>993</v>
      </c>
      <c r="E134" s="76" t="s">
        <v>994</v>
      </c>
      <c r="F134" s="102" t="s">
        <v>589</v>
      </c>
      <c r="G134" s="89" t="s">
        <v>995</v>
      </c>
      <c r="H134" s="76" t="s">
        <v>666</v>
      </c>
      <c r="I134" s="120">
        <v>11.5</v>
      </c>
      <c r="J134" s="123">
        <v>1</v>
      </c>
      <c r="K134" s="76" t="s">
        <v>633</v>
      </c>
    </row>
    <row r="135" spans="1:11" ht="30" customHeight="1" x14ac:dyDescent="0.3">
      <c r="A135" s="102">
        <v>273</v>
      </c>
      <c r="B135" s="102" t="s">
        <v>979</v>
      </c>
      <c r="C135" s="102">
        <v>7</v>
      </c>
      <c r="D135" s="77" t="s">
        <v>996</v>
      </c>
      <c r="E135" s="76" t="s">
        <v>997</v>
      </c>
      <c r="F135" s="102" t="s">
        <v>589</v>
      </c>
      <c r="G135" s="89" t="s">
        <v>998</v>
      </c>
      <c r="H135" s="76" t="s">
        <v>627</v>
      </c>
      <c r="I135" s="120">
        <v>267.2</v>
      </c>
      <c r="J135" s="123">
        <v>4</v>
      </c>
      <c r="K135" s="76" t="s">
        <v>635</v>
      </c>
    </row>
    <row r="136" spans="1:11" ht="30" customHeight="1" x14ac:dyDescent="0.3">
      <c r="A136" s="102">
        <v>274</v>
      </c>
      <c r="B136" s="102" t="s">
        <v>979</v>
      </c>
      <c r="C136" s="102">
        <v>8</v>
      </c>
      <c r="D136" s="77" t="s">
        <v>999</v>
      </c>
      <c r="E136" s="76" t="s">
        <v>1000</v>
      </c>
      <c r="F136" s="102" t="s">
        <v>589</v>
      </c>
      <c r="G136" s="89" t="s">
        <v>1001</v>
      </c>
      <c r="H136" s="76" t="s">
        <v>1002</v>
      </c>
      <c r="I136" s="120">
        <v>23</v>
      </c>
      <c r="J136" s="123">
        <v>2</v>
      </c>
      <c r="K136" s="76" t="s">
        <v>633</v>
      </c>
    </row>
    <row r="137" spans="1:11" ht="30" customHeight="1" x14ac:dyDescent="0.3">
      <c r="A137" s="102">
        <v>275</v>
      </c>
      <c r="B137" s="102" t="s">
        <v>979</v>
      </c>
      <c r="C137" s="102">
        <v>9</v>
      </c>
      <c r="D137" s="77" t="s">
        <v>1003</v>
      </c>
      <c r="E137" s="76" t="s">
        <v>1004</v>
      </c>
      <c r="F137" s="102" t="s">
        <v>589</v>
      </c>
      <c r="G137" s="89" t="s">
        <v>1005</v>
      </c>
      <c r="H137" s="76" t="s">
        <v>898</v>
      </c>
      <c r="I137" s="120">
        <v>69</v>
      </c>
      <c r="J137" s="123">
        <v>6</v>
      </c>
      <c r="K137" s="76" t="s">
        <v>634</v>
      </c>
    </row>
    <row r="138" spans="1:11" ht="30" customHeight="1" x14ac:dyDescent="0.3">
      <c r="A138" s="102">
        <v>276</v>
      </c>
      <c r="B138" s="102" t="s">
        <v>979</v>
      </c>
      <c r="C138" s="102">
        <v>10</v>
      </c>
      <c r="D138" s="77" t="s">
        <v>1006</v>
      </c>
      <c r="E138" s="76" t="s">
        <v>1007</v>
      </c>
      <c r="F138" s="102" t="s">
        <v>589</v>
      </c>
      <c r="G138" s="89" t="s">
        <v>1008</v>
      </c>
      <c r="H138" s="76" t="s">
        <v>713</v>
      </c>
      <c r="I138" s="120">
        <v>46</v>
      </c>
      <c r="J138" s="123">
        <v>4</v>
      </c>
      <c r="K138" s="76" t="s">
        <v>633</v>
      </c>
    </row>
    <row r="139" spans="1:11" ht="30" customHeight="1" x14ac:dyDescent="0.3">
      <c r="A139" s="102">
        <v>277</v>
      </c>
      <c r="B139" s="102" t="s">
        <v>979</v>
      </c>
      <c r="C139" s="102">
        <v>11</v>
      </c>
      <c r="D139" s="77" t="s">
        <v>1009</v>
      </c>
      <c r="E139" s="76" t="s">
        <v>1010</v>
      </c>
      <c r="F139" s="102" t="s">
        <v>589</v>
      </c>
      <c r="G139" s="89" t="s">
        <v>1011</v>
      </c>
      <c r="H139" s="76" t="s">
        <v>609</v>
      </c>
      <c r="I139" s="120">
        <v>69</v>
      </c>
      <c r="J139" s="123">
        <v>6</v>
      </c>
      <c r="K139" s="76" t="s">
        <v>1012</v>
      </c>
    </row>
    <row r="140" spans="1:11" ht="30" customHeight="1" x14ac:dyDescent="0.3">
      <c r="A140" s="102">
        <v>278</v>
      </c>
      <c r="B140" s="102" t="s">
        <v>979</v>
      </c>
      <c r="C140" s="102">
        <v>12</v>
      </c>
      <c r="D140" s="77" t="s">
        <v>1009</v>
      </c>
      <c r="E140" s="76" t="s">
        <v>1013</v>
      </c>
      <c r="F140" s="102" t="s">
        <v>589</v>
      </c>
      <c r="G140" s="89" t="s">
        <v>1014</v>
      </c>
      <c r="H140" s="76" t="s">
        <v>609</v>
      </c>
      <c r="I140" s="120">
        <v>69</v>
      </c>
      <c r="J140" s="123">
        <v>6</v>
      </c>
      <c r="K140" s="76" t="s">
        <v>1012</v>
      </c>
    </row>
    <row r="141" spans="1:11" ht="30" customHeight="1" x14ac:dyDescent="0.3">
      <c r="A141" s="102">
        <v>282</v>
      </c>
      <c r="B141" s="102" t="s">
        <v>979</v>
      </c>
      <c r="C141" s="102">
        <v>16</v>
      </c>
      <c r="D141" s="77" t="s">
        <v>1015</v>
      </c>
      <c r="E141" s="76" t="s">
        <v>1016</v>
      </c>
      <c r="F141" s="102" t="s">
        <v>589</v>
      </c>
      <c r="G141" s="89" t="s">
        <v>1017</v>
      </c>
      <c r="H141" s="76" t="s">
        <v>591</v>
      </c>
      <c r="I141" s="120">
        <v>35</v>
      </c>
      <c r="J141" s="123">
        <v>3</v>
      </c>
      <c r="K141" s="76" t="s">
        <v>732</v>
      </c>
    </row>
    <row r="142" spans="1:11" ht="30" customHeight="1" x14ac:dyDescent="0.3">
      <c r="A142" s="102">
        <v>283</v>
      </c>
      <c r="B142" s="102" t="s">
        <v>979</v>
      </c>
      <c r="C142" s="102">
        <v>17</v>
      </c>
      <c r="D142" s="77" t="s">
        <v>1018</v>
      </c>
      <c r="E142" s="76" t="s">
        <v>1019</v>
      </c>
      <c r="F142" s="102" t="s">
        <v>589</v>
      </c>
      <c r="G142" s="89" t="s">
        <v>1020</v>
      </c>
      <c r="H142" s="76" t="s">
        <v>591</v>
      </c>
      <c r="I142" s="120">
        <v>46</v>
      </c>
      <c r="J142" s="123">
        <v>4</v>
      </c>
      <c r="K142" s="76" t="s">
        <v>1021</v>
      </c>
    </row>
    <row r="143" spans="1:11" ht="30" customHeight="1" x14ac:dyDescent="0.3">
      <c r="A143" s="102">
        <v>284</v>
      </c>
      <c r="B143" s="102" t="s">
        <v>979</v>
      </c>
      <c r="C143" s="102">
        <v>18</v>
      </c>
      <c r="D143" s="77" t="s">
        <v>1022</v>
      </c>
      <c r="E143" s="76" t="s">
        <v>1023</v>
      </c>
      <c r="F143" s="102" t="s">
        <v>589</v>
      </c>
      <c r="G143" s="89" t="s">
        <v>1024</v>
      </c>
      <c r="H143" s="76" t="s">
        <v>609</v>
      </c>
      <c r="I143" s="120">
        <v>35</v>
      </c>
      <c r="J143" s="123">
        <v>3</v>
      </c>
      <c r="K143" s="76" t="s">
        <v>633</v>
      </c>
    </row>
    <row r="144" spans="1:11" ht="30" customHeight="1" x14ac:dyDescent="0.3">
      <c r="A144" s="102">
        <v>285</v>
      </c>
      <c r="B144" s="102" t="s">
        <v>979</v>
      </c>
      <c r="C144" s="102">
        <v>19</v>
      </c>
      <c r="D144" s="77" t="s">
        <v>1025</v>
      </c>
      <c r="E144" s="76" t="s">
        <v>1026</v>
      </c>
      <c r="F144" s="102" t="s">
        <v>589</v>
      </c>
      <c r="G144" s="89" t="s">
        <v>1027</v>
      </c>
      <c r="H144" s="76"/>
      <c r="I144" s="120">
        <v>82</v>
      </c>
      <c r="J144" s="123">
        <v>7</v>
      </c>
      <c r="K144" s="76" t="s">
        <v>633</v>
      </c>
    </row>
    <row r="145" spans="1:11" ht="30" customHeight="1" x14ac:dyDescent="0.3">
      <c r="A145" s="102">
        <v>286</v>
      </c>
      <c r="B145" s="102" t="s">
        <v>979</v>
      </c>
      <c r="C145" s="102">
        <v>20</v>
      </c>
      <c r="D145" s="77" t="s">
        <v>1028</v>
      </c>
      <c r="E145" s="76" t="s">
        <v>1029</v>
      </c>
      <c r="F145" s="102" t="s">
        <v>589</v>
      </c>
      <c r="G145" s="89" t="s">
        <v>1030</v>
      </c>
      <c r="H145" s="76" t="s">
        <v>591</v>
      </c>
      <c r="I145" s="120">
        <v>35</v>
      </c>
      <c r="J145" s="123">
        <v>3</v>
      </c>
      <c r="K145" s="76" t="s">
        <v>633</v>
      </c>
    </row>
    <row r="146" spans="1:11" ht="30" customHeight="1" x14ac:dyDescent="0.3">
      <c r="A146" s="102">
        <v>287</v>
      </c>
      <c r="B146" s="102" t="s">
        <v>979</v>
      </c>
      <c r="C146" s="102">
        <v>21</v>
      </c>
      <c r="D146" s="77" t="s">
        <v>1031</v>
      </c>
      <c r="E146" s="76" t="s">
        <v>1032</v>
      </c>
      <c r="F146" s="102" t="s">
        <v>589</v>
      </c>
      <c r="G146" s="89" t="s">
        <v>1033</v>
      </c>
      <c r="H146" s="76" t="s">
        <v>627</v>
      </c>
      <c r="I146" s="120">
        <v>11.5</v>
      </c>
      <c r="J146" s="123">
        <v>1</v>
      </c>
      <c r="K146" s="76" t="s">
        <v>633</v>
      </c>
    </row>
    <row r="147" spans="1:11" ht="30" customHeight="1" x14ac:dyDescent="0.3">
      <c r="A147" s="102">
        <v>288</v>
      </c>
      <c r="B147" s="102" t="s">
        <v>979</v>
      </c>
      <c r="C147" s="102">
        <v>22</v>
      </c>
      <c r="D147" s="77" t="s">
        <v>1034</v>
      </c>
      <c r="E147" s="76" t="s">
        <v>1035</v>
      </c>
      <c r="F147" s="102" t="s">
        <v>589</v>
      </c>
      <c r="G147" s="89" t="s">
        <v>1036</v>
      </c>
      <c r="H147" s="76" t="s">
        <v>591</v>
      </c>
      <c r="I147" s="120">
        <v>35</v>
      </c>
      <c r="J147" s="123">
        <v>3</v>
      </c>
      <c r="K147" s="76" t="s">
        <v>732</v>
      </c>
    </row>
    <row r="148" spans="1:11" ht="30" customHeight="1" x14ac:dyDescent="0.3">
      <c r="A148" s="102">
        <v>289</v>
      </c>
      <c r="B148" s="102" t="s">
        <v>979</v>
      </c>
      <c r="C148" s="102">
        <v>23</v>
      </c>
      <c r="D148" s="77" t="s">
        <v>1037</v>
      </c>
      <c r="E148" s="76" t="s">
        <v>1038</v>
      </c>
      <c r="F148" s="102" t="s">
        <v>589</v>
      </c>
      <c r="G148" s="89" t="s">
        <v>1039</v>
      </c>
      <c r="H148" s="76" t="s">
        <v>659</v>
      </c>
      <c r="I148" s="120">
        <v>35</v>
      </c>
      <c r="J148" s="123">
        <v>3</v>
      </c>
      <c r="K148" s="76" t="s">
        <v>633</v>
      </c>
    </row>
    <row r="149" spans="1:11" ht="30" customHeight="1" x14ac:dyDescent="0.3">
      <c r="A149" s="102">
        <v>291</v>
      </c>
      <c r="B149" s="102" t="s">
        <v>979</v>
      </c>
      <c r="C149" s="102">
        <v>25</v>
      </c>
      <c r="D149" s="77" t="s">
        <v>1040</v>
      </c>
      <c r="E149" s="76" t="s">
        <v>1041</v>
      </c>
      <c r="F149" s="102" t="s">
        <v>589</v>
      </c>
      <c r="G149" s="89" t="s">
        <v>1042</v>
      </c>
      <c r="H149" s="76" t="s">
        <v>620</v>
      </c>
      <c r="I149" s="120">
        <v>34.5</v>
      </c>
      <c r="J149" s="123">
        <v>3</v>
      </c>
      <c r="K149" s="76" t="s">
        <v>633</v>
      </c>
    </row>
    <row r="150" spans="1:11" ht="30" customHeight="1" x14ac:dyDescent="0.3">
      <c r="A150" s="102">
        <v>292</v>
      </c>
      <c r="B150" s="102" t="s">
        <v>979</v>
      </c>
      <c r="C150" s="102">
        <v>26</v>
      </c>
      <c r="D150" s="77" t="s">
        <v>1040</v>
      </c>
      <c r="E150" s="76" t="s">
        <v>1043</v>
      </c>
      <c r="F150" s="102" t="s">
        <v>589</v>
      </c>
      <c r="G150" s="89" t="s">
        <v>1044</v>
      </c>
      <c r="H150" s="76" t="s">
        <v>620</v>
      </c>
      <c r="I150" s="120">
        <v>34.5</v>
      </c>
      <c r="J150" s="123">
        <v>3</v>
      </c>
      <c r="K150" s="76" t="s">
        <v>633</v>
      </c>
    </row>
    <row r="151" spans="1:11" ht="30" customHeight="1" x14ac:dyDescent="0.3">
      <c r="A151" s="102">
        <v>296</v>
      </c>
      <c r="B151" s="102" t="s">
        <v>979</v>
      </c>
      <c r="C151" s="102">
        <v>30</v>
      </c>
      <c r="D151" s="77" t="s">
        <v>1045</v>
      </c>
      <c r="E151" s="76" t="s">
        <v>1046</v>
      </c>
      <c r="F151" s="102" t="s">
        <v>589</v>
      </c>
      <c r="G151" s="89" t="s">
        <v>1047</v>
      </c>
      <c r="H151" s="76" t="s">
        <v>898</v>
      </c>
      <c r="I151" s="120">
        <v>92</v>
      </c>
      <c r="J151" s="123">
        <v>8</v>
      </c>
      <c r="K151" s="76" t="s">
        <v>1048</v>
      </c>
    </row>
    <row r="152" spans="1:11" ht="30" customHeight="1" x14ac:dyDescent="0.3">
      <c r="A152" s="102">
        <v>299</v>
      </c>
      <c r="B152" s="102" t="s">
        <v>979</v>
      </c>
      <c r="C152" s="102">
        <v>33</v>
      </c>
      <c r="D152" s="77" t="s">
        <v>1049</v>
      </c>
      <c r="E152" s="76" t="s">
        <v>1050</v>
      </c>
      <c r="F152" s="102" t="s">
        <v>589</v>
      </c>
      <c r="G152" s="89" t="s">
        <v>1051</v>
      </c>
      <c r="H152" s="76" t="s">
        <v>609</v>
      </c>
      <c r="I152" s="120">
        <v>23</v>
      </c>
      <c r="J152" s="123">
        <v>2</v>
      </c>
      <c r="K152" s="76" t="s">
        <v>633</v>
      </c>
    </row>
    <row r="153" spans="1:11" ht="30" customHeight="1" x14ac:dyDescent="0.3">
      <c r="A153" s="102">
        <v>300</v>
      </c>
      <c r="B153" s="102" t="s">
        <v>979</v>
      </c>
      <c r="C153" s="102">
        <v>34</v>
      </c>
      <c r="D153" s="77" t="s">
        <v>1052</v>
      </c>
      <c r="E153" s="76" t="s">
        <v>1053</v>
      </c>
      <c r="F153" s="102" t="s">
        <v>589</v>
      </c>
      <c r="G153" s="89" t="s">
        <v>1054</v>
      </c>
      <c r="H153" s="76" t="s">
        <v>609</v>
      </c>
      <c r="I153" s="120">
        <v>58</v>
      </c>
      <c r="J153" s="123">
        <v>5</v>
      </c>
      <c r="K153" s="76" t="s">
        <v>633</v>
      </c>
    </row>
    <row r="154" spans="1:11" ht="30" customHeight="1" x14ac:dyDescent="0.3">
      <c r="A154" s="102">
        <v>301</v>
      </c>
      <c r="B154" s="102" t="s">
        <v>979</v>
      </c>
      <c r="C154" s="102">
        <v>35</v>
      </c>
      <c r="D154" s="77" t="s">
        <v>1055</v>
      </c>
      <c r="E154" s="76" t="s">
        <v>1056</v>
      </c>
      <c r="F154" s="102" t="s">
        <v>589</v>
      </c>
      <c r="G154" s="89" t="s">
        <v>1057</v>
      </c>
      <c r="H154" s="76" t="s">
        <v>1058</v>
      </c>
      <c r="I154" s="120">
        <v>35</v>
      </c>
      <c r="J154" s="123">
        <v>3</v>
      </c>
      <c r="K154" s="76" t="s">
        <v>634</v>
      </c>
    </row>
    <row r="155" spans="1:11" ht="30" customHeight="1" x14ac:dyDescent="0.3">
      <c r="A155" s="102">
        <v>302</v>
      </c>
      <c r="B155" s="102" t="s">
        <v>979</v>
      </c>
      <c r="C155" s="102">
        <v>36</v>
      </c>
      <c r="D155" s="77" t="s">
        <v>929</v>
      </c>
      <c r="E155" s="76" t="s">
        <v>1059</v>
      </c>
      <c r="F155" s="102" t="s">
        <v>589</v>
      </c>
      <c r="G155" s="89" t="s">
        <v>1060</v>
      </c>
      <c r="H155" s="76" t="s">
        <v>1061</v>
      </c>
      <c r="I155" s="120">
        <v>189</v>
      </c>
      <c r="J155" s="123">
        <v>16</v>
      </c>
      <c r="K155" s="76" t="s">
        <v>633</v>
      </c>
    </row>
    <row r="156" spans="1:11" ht="30" customHeight="1" x14ac:dyDescent="0.3">
      <c r="A156" s="102">
        <v>313</v>
      </c>
      <c r="B156" s="102" t="s">
        <v>979</v>
      </c>
      <c r="C156" s="102">
        <v>47</v>
      </c>
      <c r="D156" s="77" t="s">
        <v>1062</v>
      </c>
      <c r="E156" s="76" t="s">
        <v>876</v>
      </c>
      <c r="F156" s="102" t="s">
        <v>589</v>
      </c>
      <c r="G156" s="89" t="s">
        <v>1063</v>
      </c>
      <c r="H156" s="76" t="s">
        <v>609</v>
      </c>
      <c r="I156" s="120">
        <v>104</v>
      </c>
      <c r="J156" s="123">
        <v>9</v>
      </c>
      <c r="K156" s="76" t="s">
        <v>633</v>
      </c>
    </row>
    <row r="157" spans="1:11" ht="30" customHeight="1" x14ac:dyDescent="0.3">
      <c r="A157" s="102">
        <v>315</v>
      </c>
      <c r="B157" s="102" t="s">
        <v>979</v>
      </c>
      <c r="C157" s="102">
        <v>49</v>
      </c>
      <c r="D157" s="77" t="s">
        <v>1064</v>
      </c>
      <c r="E157" s="76" t="s">
        <v>1065</v>
      </c>
      <c r="F157" s="102" t="s">
        <v>589</v>
      </c>
      <c r="G157" s="89" t="s">
        <v>1066</v>
      </c>
      <c r="H157" s="76" t="s">
        <v>609</v>
      </c>
      <c r="I157" s="120">
        <v>23</v>
      </c>
      <c r="J157" s="123">
        <v>2</v>
      </c>
      <c r="K157" s="76" t="s">
        <v>633</v>
      </c>
    </row>
    <row r="158" spans="1:11" ht="30" customHeight="1" x14ac:dyDescent="0.3">
      <c r="A158" s="102">
        <v>316</v>
      </c>
      <c r="B158" s="102" t="s">
        <v>979</v>
      </c>
      <c r="C158" s="102">
        <v>50</v>
      </c>
      <c r="D158" s="77" t="s">
        <v>1067</v>
      </c>
      <c r="E158" s="76" t="s">
        <v>1068</v>
      </c>
      <c r="F158" s="102" t="s">
        <v>589</v>
      </c>
      <c r="G158" s="89" t="s">
        <v>1069</v>
      </c>
      <c r="H158" s="76" t="s">
        <v>609</v>
      </c>
      <c r="I158" s="120">
        <v>35</v>
      </c>
      <c r="J158" s="123">
        <v>3</v>
      </c>
      <c r="K158" s="76" t="s">
        <v>633</v>
      </c>
    </row>
    <row r="159" spans="1:11" ht="30" customHeight="1" x14ac:dyDescent="0.3">
      <c r="A159" s="102">
        <v>318</v>
      </c>
      <c r="B159" s="102" t="s">
        <v>979</v>
      </c>
      <c r="C159" s="102">
        <v>52</v>
      </c>
      <c r="D159" s="77" t="s">
        <v>1070</v>
      </c>
      <c r="E159" s="76" t="s">
        <v>1071</v>
      </c>
      <c r="F159" s="102" t="s">
        <v>589</v>
      </c>
      <c r="G159" s="89" t="s">
        <v>1072</v>
      </c>
      <c r="H159" s="76"/>
      <c r="I159" s="120">
        <v>120</v>
      </c>
      <c r="J159" s="123">
        <v>10</v>
      </c>
      <c r="K159" s="76" t="s">
        <v>1073</v>
      </c>
    </row>
    <row r="160" spans="1:11" ht="30" customHeight="1" x14ac:dyDescent="0.3">
      <c r="A160" s="102">
        <v>319</v>
      </c>
      <c r="B160" s="102" t="s">
        <v>979</v>
      </c>
      <c r="C160" s="102">
        <v>53</v>
      </c>
      <c r="D160" s="77" t="s">
        <v>1074</v>
      </c>
      <c r="E160" s="76" t="s">
        <v>1075</v>
      </c>
      <c r="F160" s="102" t="s">
        <v>589</v>
      </c>
      <c r="G160" s="89" t="s">
        <v>1076</v>
      </c>
      <c r="H160" s="76" t="s">
        <v>609</v>
      </c>
      <c r="I160" s="120">
        <v>23</v>
      </c>
      <c r="J160" s="123">
        <v>2</v>
      </c>
      <c r="K160" s="76" t="s">
        <v>633</v>
      </c>
    </row>
    <row r="161" spans="1:11" ht="30" customHeight="1" x14ac:dyDescent="0.3">
      <c r="A161" s="102">
        <v>323</v>
      </c>
      <c r="B161" s="102" t="s">
        <v>979</v>
      </c>
      <c r="C161" s="102">
        <v>57</v>
      </c>
      <c r="D161" s="77" t="s">
        <v>1077</v>
      </c>
      <c r="E161" s="76" t="s">
        <v>1078</v>
      </c>
      <c r="F161" s="102" t="s">
        <v>589</v>
      </c>
      <c r="G161" s="89" t="s">
        <v>1079</v>
      </c>
      <c r="H161" s="76" t="s">
        <v>591</v>
      </c>
      <c r="I161" s="120">
        <v>46</v>
      </c>
      <c r="J161" s="123">
        <v>4</v>
      </c>
      <c r="K161" s="76" t="s">
        <v>633</v>
      </c>
    </row>
    <row r="162" spans="1:11" ht="30" customHeight="1" x14ac:dyDescent="0.3">
      <c r="A162" s="124">
        <v>324</v>
      </c>
      <c r="B162" s="124" t="s">
        <v>979</v>
      </c>
      <c r="C162" s="124">
        <v>58</v>
      </c>
      <c r="D162" s="125" t="s">
        <v>1080</v>
      </c>
      <c r="E162" s="126" t="s">
        <v>1081</v>
      </c>
      <c r="F162" s="124" t="s">
        <v>589</v>
      </c>
      <c r="G162" s="127" t="s">
        <v>1082</v>
      </c>
      <c r="H162" s="126" t="s">
        <v>1083</v>
      </c>
      <c r="I162" s="128">
        <v>1200</v>
      </c>
      <c r="J162" s="129">
        <v>89</v>
      </c>
      <c r="K162" s="126" t="s">
        <v>1084</v>
      </c>
    </row>
    <row r="163" spans="1:11" ht="30" customHeight="1" x14ac:dyDescent="0.3">
      <c r="A163" s="102">
        <v>325</v>
      </c>
      <c r="B163" s="102" t="s">
        <v>979</v>
      </c>
      <c r="C163" s="102">
        <v>59</v>
      </c>
      <c r="D163" s="77" t="s">
        <v>1085</v>
      </c>
      <c r="E163" s="76" t="s">
        <v>1086</v>
      </c>
      <c r="F163" s="102" t="s">
        <v>589</v>
      </c>
      <c r="G163" s="89" t="s">
        <v>1087</v>
      </c>
      <c r="H163" s="76" t="s">
        <v>898</v>
      </c>
      <c r="I163" s="120">
        <v>127</v>
      </c>
      <c r="J163" s="123">
        <v>11</v>
      </c>
      <c r="K163" s="76" t="s">
        <v>633</v>
      </c>
    </row>
    <row r="164" spans="1:11" ht="30" customHeight="1" x14ac:dyDescent="0.3">
      <c r="A164" s="102">
        <v>328</v>
      </c>
      <c r="B164" s="102" t="s">
        <v>979</v>
      </c>
      <c r="C164" s="102">
        <v>62</v>
      </c>
      <c r="D164" s="77" t="s">
        <v>1088</v>
      </c>
      <c r="E164" s="76" t="s">
        <v>1089</v>
      </c>
      <c r="F164" s="102" t="s">
        <v>589</v>
      </c>
      <c r="G164" s="105" t="s">
        <v>1090</v>
      </c>
      <c r="H164" s="76" t="s">
        <v>627</v>
      </c>
      <c r="I164" s="130">
        <v>69</v>
      </c>
      <c r="J164" s="131">
        <v>6</v>
      </c>
      <c r="K164" s="104" t="s">
        <v>633</v>
      </c>
    </row>
    <row r="165" spans="1:11" ht="30" customHeight="1" x14ac:dyDescent="0.3">
      <c r="A165" s="102">
        <v>333</v>
      </c>
      <c r="B165" s="102" t="s">
        <v>979</v>
      </c>
      <c r="C165" s="102">
        <v>67</v>
      </c>
      <c r="D165" s="77" t="s">
        <v>869</v>
      </c>
      <c r="E165" s="76" t="s">
        <v>1091</v>
      </c>
      <c r="F165" s="102" t="s">
        <v>589</v>
      </c>
      <c r="G165" s="105" t="s">
        <v>1092</v>
      </c>
      <c r="H165" s="76" t="s">
        <v>609</v>
      </c>
      <c r="I165" s="130">
        <v>12</v>
      </c>
      <c r="J165" s="131">
        <v>1</v>
      </c>
      <c r="K165" s="104" t="s">
        <v>633</v>
      </c>
    </row>
    <row r="166" spans="1:11" ht="30" customHeight="1" x14ac:dyDescent="0.3">
      <c r="A166" s="102">
        <v>335</v>
      </c>
      <c r="B166" s="102" t="s">
        <v>979</v>
      </c>
      <c r="C166" s="102">
        <v>69</v>
      </c>
      <c r="D166" s="77" t="s">
        <v>1093</v>
      </c>
      <c r="E166" s="76" t="s">
        <v>1094</v>
      </c>
      <c r="F166" s="102" t="s">
        <v>589</v>
      </c>
      <c r="G166" s="105" t="s">
        <v>1095</v>
      </c>
      <c r="H166" s="76" t="s">
        <v>898</v>
      </c>
      <c r="I166" s="130">
        <v>58</v>
      </c>
      <c r="J166" s="131">
        <v>5</v>
      </c>
      <c r="K166" s="76" t="s">
        <v>1096</v>
      </c>
    </row>
    <row r="167" spans="1:11" ht="30" customHeight="1" x14ac:dyDescent="0.3">
      <c r="A167" s="102">
        <v>336</v>
      </c>
      <c r="B167" s="102" t="s">
        <v>979</v>
      </c>
      <c r="C167" s="102">
        <v>70</v>
      </c>
      <c r="D167" s="77" t="s">
        <v>1097</v>
      </c>
      <c r="E167" s="104" t="s">
        <v>1098</v>
      </c>
      <c r="F167" s="102" t="s">
        <v>589</v>
      </c>
      <c r="G167" s="105" t="s">
        <v>1099</v>
      </c>
      <c r="H167" s="76" t="s">
        <v>898</v>
      </c>
      <c r="I167" s="130">
        <v>127</v>
      </c>
      <c r="J167" s="131">
        <v>11</v>
      </c>
      <c r="K167" s="76" t="s">
        <v>1100</v>
      </c>
    </row>
    <row r="168" spans="1:11" ht="30" customHeight="1" x14ac:dyDescent="0.3">
      <c r="A168" s="102">
        <v>340</v>
      </c>
      <c r="B168" s="102" t="s">
        <v>979</v>
      </c>
      <c r="C168" s="102">
        <v>74</v>
      </c>
      <c r="D168" s="77" t="s">
        <v>1101</v>
      </c>
      <c r="E168" s="76" t="s">
        <v>1102</v>
      </c>
      <c r="F168" s="102" t="s">
        <v>589</v>
      </c>
      <c r="G168" s="105" t="s">
        <v>1103</v>
      </c>
      <c r="H168" s="76" t="s">
        <v>659</v>
      </c>
      <c r="I168" s="130">
        <v>35</v>
      </c>
      <c r="J168" s="131">
        <v>3</v>
      </c>
      <c r="K168" s="104" t="s">
        <v>633</v>
      </c>
    </row>
    <row r="169" spans="1:11" ht="30" customHeight="1" x14ac:dyDescent="0.3">
      <c r="A169" s="102">
        <v>352</v>
      </c>
      <c r="B169" s="102" t="s">
        <v>979</v>
      </c>
      <c r="C169" s="102">
        <v>86</v>
      </c>
      <c r="D169" s="77" t="s">
        <v>803</v>
      </c>
      <c r="E169" s="76" t="s">
        <v>804</v>
      </c>
      <c r="F169" s="102" t="s">
        <v>589</v>
      </c>
      <c r="G169" s="105" t="s">
        <v>1104</v>
      </c>
      <c r="H169" s="76" t="s">
        <v>1105</v>
      </c>
      <c r="I169" s="130"/>
      <c r="J169" s="131">
        <v>12</v>
      </c>
      <c r="K169" s="122" t="s">
        <v>1106</v>
      </c>
    </row>
    <row r="170" spans="1:11" ht="30" customHeight="1" x14ac:dyDescent="0.3">
      <c r="A170" s="102">
        <v>353</v>
      </c>
      <c r="B170" s="102" t="s">
        <v>979</v>
      </c>
      <c r="C170" s="102">
        <v>87</v>
      </c>
      <c r="D170" s="77" t="s">
        <v>1107</v>
      </c>
      <c r="E170" s="76" t="s">
        <v>1108</v>
      </c>
      <c r="F170" s="102" t="s">
        <v>589</v>
      </c>
      <c r="G170" s="105" t="s">
        <v>1109</v>
      </c>
      <c r="H170" s="76" t="s">
        <v>627</v>
      </c>
      <c r="I170" s="130">
        <v>81</v>
      </c>
      <c r="J170" s="131">
        <v>7</v>
      </c>
      <c r="K170" s="104" t="s">
        <v>634</v>
      </c>
    </row>
    <row r="171" spans="1:11" ht="30" customHeight="1" x14ac:dyDescent="0.3">
      <c r="A171" s="102">
        <v>358</v>
      </c>
      <c r="B171" s="102" t="s">
        <v>979</v>
      </c>
      <c r="C171" s="102">
        <v>92</v>
      </c>
      <c r="D171" s="77" t="s">
        <v>1110</v>
      </c>
      <c r="E171" s="76" t="s">
        <v>1111</v>
      </c>
      <c r="F171" s="102" t="s">
        <v>589</v>
      </c>
      <c r="G171" s="105" t="s">
        <v>1112</v>
      </c>
      <c r="H171" s="76" t="s">
        <v>609</v>
      </c>
      <c r="I171" s="130">
        <v>23</v>
      </c>
      <c r="J171" s="131">
        <v>2</v>
      </c>
      <c r="K171" s="104" t="s">
        <v>633</v>
      </c>
    </row>
    <row r="172" spans="1:11" ht="30" customHeight="1" x14ac:dyDescent="0.3">
      <c r="A172" s="102">
        <v>363</v>
      </c>
      <c r="B172" s="102" t="s">
        <v>979</v>
      </c>
      <c r="C172" s="102">
        <v>97</v>
      </c>
      <c r="D172" s="103" t="s">
        <v>1113</v>
      </c>
      <c r="E172" s="76" t="s">
        <v>1114</v>
      </c>
      <c r="F172" s="102" t="s">
        <v>589</v>
      </c>
      <c r="G172" s="105" t="s">
        <v>1115</v>
      </c>
      <c r="H172" s="76" t="s">
        <v>1116</v>
      </c>
      <c r="I172" s="130">
        <v>281</v>
      </c>
      <c r="J172" s="131">
        <v>22</v>
      </c>
      <c r="K172" s="104" t="s">
        <v>633</v>
      </c>
    </row>
    <row r="173" spans="1:11" ht="30" customHeight="1" x14ac:dyDescent="0.3">
      <c r="A173" s="102">
        <v>364</v>
      </c>
      <c r="B173" s="102" t="s">
        <v>979</v>
      </c>
      <c r="C173" s="102">
        <v>98</v>
      </c>
      <c r="D173" s="103" t="s">
        <v>1117</v>
      </c>
      <c r="E173" s="76" t="s">
        <v>1118</v>
      </c>
      <c r="F173" s="102" t="s">
        <v>589</v>
      </c>
      <c r="G173" s="105" t="s">
        <v>1119</v>
      </c>
      <c r="H173" s="76" t="s">
        <v>620</v>
      </c>
      <c r="I173" s="130">
        <v>35</v>
      </c>
      <c r="J173" s="131">
        <v>3</v>
      </c>
      <c r="K173" s="104" t="s">
        <v>633</v>
      </c>
    </row>
    <row r="174" spans="1:11" ht="30" customHeight="1" x14ac:dyDescent="0.3">
      <c r="A174" s="102">
        <v>367</v>
      </c>
      <c r="B174" s="102" t="s">
        <v>979</v>
      </c>
      <c r="C174" s="102">
        <v>101</v>
      </c>
      <c r="D174" s="103" t="s">
        <v>1120</v>
      </c>
      <c r="E174" s="76" t="s">
        <v>1121</v>
      </c>
      <c r="F174" s="102" t="s">
        <v>589</v>
      </c>
      <c r="G174" s="105" t="s">
        <v>1122</v>
      </c>
      <c r="H174" s="76" t="s">
        <v>609</v>
      </c>
      <c r="I174" s="130">
        <v>46</v>
      </c>
      <c r="J174" s="131">
        <v>4</v>
      </c>
      <c r="K174" s="104" t="s">
        <v>634</v>
      </c>
    </row>
    <row r="175" spans="1:11" ht="30" customHeight="1" x14ac:dyDescent="0.3">
      <c r="A175" s="102">
        <v>370</v>
      </c>
      <c r="B175" s="102" t="s">
        <v>979</v>
      </c>
      <c r="C175" s="102">
        <v>104</v>
      </c>
      <c r="D175" s="103" t="s">
        <v>1123</v>
      </c>
      <c r="E175" s="76" t="s">
        <v>1124</v>
      </c>
      <c r="F175" s="102" t="s">
        <v>589</v>
      </c>
      <c r="G175" s="105" t="s">
        <v>1125</v>
      </c>
      <c r="H175" s="76" t="s">
        <v>627</v>
      </c>
      <c r="I175" s="130">
        <v>23</v>
      </c>
      <c r="J175" s="131">
        <v>2</v>
      </c>
      <c r="K175" s="104" t="s">
        <v>633</v>
      </c>
    </row>
    <row r="176" spans="1:11" ht="30" customHeight="1" x14ac:dyDescent="0.3">
      <c r="A176" s="102">
        <v>373</v>
      </c>
      <c r="B176" s="102" t="s">
        <v>1126</v>
      </c>
      <c r="C176" s="102">
        <v>2</v>
      </c>
      <c r="D176" s="77" t="s">
        <v>1127</v>
      </c>
      <c r="E176" s="76" t="s">
        <v>1128</v>
      </c>
      <c r="F176" s="95" t="s">
        <v>589</v>
      </c>
      <c r="G176" s="89" t="s">
        <v>1129</v>
      </c>
      <c r="H176" s="76" t="s">
        <v>609</v>
      </c>
      <c r="I176" s="120">
        <v>23</v>
      </c>
      <c r="J176" s="123">
        <v>2</v>
      </c>
      <c r="K176" s="76" t="s">
        <v>633</v>
      </c>
    </row>
    <row r="177" spans="1:11" ht="30" customHeight="1" x14ac:dyDescent="0.3">
      <c r="A177" s="102">
        <v>376</v>
      </c>
      <c r="B177" s="102" t="s">
        <v>1126</v>
      </c>
      <c r="C177" s="102">
        <v>5</v>
      </c>
      <c r="D177" s="77" t="s">
        <v>606</v>
      </c>
      <c r="E177" s="76" t="s">
        <v>1130</v>
      </c>
      <c r="F177" s="95" t="s">
        <v>589</v>
      </c>
      <c r="G177" s="89" t="s">
        <v>1131</v>
      </c>
      <c r="H177" s="76" t="s">
        <v>609</v>
      </c>
      <c r="I177" s="120">
        <v>270</v>
      </c>
      <c r="J177" s="123">
        <v>23</v>
      </c>
      <c r="K177" s="76" t="s">
        <v>634</v>
      </c>
    </row>
    <row r="178" spans="1:11" ht="30" customHeight="1" x14ac:dyDescent="0.3">
      <c r="A178" s="102">
        <v>377</v>
      </c>
      <c r="B178" s="102" t="s">
        <v>1126</v>
      </c>
      <c r="C178" s="102">
        <v>6</v>
      </c>
      <c r="D178" s="77" t="s">
        <v>1132</v>
      </c>
      <c r="E178" s="76" t="s">
        <v>1133</v>
      </c>
      <c r="F178" s="95" t="s">
        <v>589</v>
      </c>
      <c r="G178" s="89" t="s">
        <v>1134</v>
      </c>
      <c r="H178" s="132" t="s">
        <v>1135</v>
      </c>
      <c r="I178" s="120"/>
      <c r="J178" s="123">
        <v>16</v>
      </c>
      <c r="K178" s="76" t="s">
        <v>633</v>
      </c>
    </row>
    <row r="179" spans="1:11" ht="30" customHeight="1" x14ac:dyDescent="0.3">
      <c r="A179" s="102">
        <v>384</v>
      </c>
      <c r="B179" s="102" t="s">
        <v>1126</v>
      </c>
      <c r="C179" s="102">
        <v>13</v>
      </c>
      <c r="D179" s="77" t="s">
        <v>1136</v>
      </c>
      <c r="E179" s="76" t="s">
        <v>1137</v>
      </c>
      <c r="F179" s="95" t="s">
        <v>589</v>
      </c>
      <c r="G179" s="89" t="s">
        <v>1138</v>
      </c>
      <c r="H179" s="76" t="s">
        <v>609</v>
      </c>
      <c r="I179" s="120">
        <v>23</v>
      </c>
      <c r="J179" s="123">
        <v>2</v>
      </c>
      <c r="K179" s="76" t="s">
        <v>633</v>
      </c>
    </row>
    <row r="180" spans="1:11" ht="30" customHeight="1" x14ac:dyDescent="0.3">
      <c r="A180" s="102">
        <v>388</v>
      </c>
      <c r="B180" s="102" t="s">
        <v>1126</v>
      </c>
      <c r="C180" s="102">
        <v>17</v>
      </c>
      <c r="D180" s="77" t="s">
        <v>1139</v>
      </c>
      <c r="E180" s="76" t="s">
        <v>1140</v>
      </c>
      <c r="F180" s="114" t="s">
        <v>589</v>
      </c>
      <c r="G180" s="89" t="s">
        <v>1141</v>
      </c>
      <c r="H180" s="76" t="s">
        <v>1142</v>
      </c>
      <c r="I180" s="120">
        <v>619</v>
      </c>
      <c r="J180" s="123">
        <v>53</v>
      </c>
      <c r="K180" s="76" t="s">
        <v>633</v>
      </c>
    </row>
    <row r="181" spans="1:11" ht="30" customHeight="1" x14ac:dyDescent="0.3">
      <c r="A181" s="102">
        <v>390</v>
      </c>
      <c r="B181" s="102" t="s">
        <v>1126</v>
      </c>
      <c r="C181" s="102">
        <v>19</v>
      </c>
      <c r="D181" s="77" t="s">
        <v>1143</v>
      </c>
      <c r="E181" s="76" t="s">
        <v>1144</v>
      </c>
      <c r="F181" s="95" t="s">
        <v>589</v>
      </c>
      <c r="G181" s="89" t="s">
        <v>1145</v>
      </c>
      <c r="H181" s="76" t="s">
        <v>609</v>
      </c>
      <c r="I181" s="120">
        <v>2641.21</v>
      </c>
      <c r="J181" s="123">
        <v>16</v>
      </c>
      <c r="K181" s="76" t="s">
        <v>633</v>
      </c>
    </row>
    <row r="182" spans="1:11" ht="30" customHeight="1" x14ac:dyDescent="0.3">
      <c r="A182" s="102">
        <v>393</v>
      </c>
      <c r="B182" s="102" t="s">
        <v>1126</v>
      </c>
      <c r="C182" s="102">
        <v>22</v>
      </c>
      <c r="D182" s="77" t="s">
        <v>1146</v>
      </c>
      <c r="E182" s="76" t="s">
        <v>1147</v>
      </c>
      <c r="F182" s="95" t="s">
        <v>589</v>
      </c>
      <c r="G182" s="89" t="s">
        <v>1148</v>
      </c>
      <c r="H182" s="76" t="s">
        <v>627</v>
      </c>
      <c r="I182" s="120">
        <v>234.7</v>
      </c>
      <c r="J182" s="123">
        <v>1</v>
      </c>
      <c r="K182" s="76" t="s">
        <v>633</v>
      </c>
    </row>
    <row r="183" spans="1:11" ht="30" customHeight="1" x14ac:dyDescent="0.3">
      <c r="A183" s="102">
        <v>398</v>
      </c>
      <c r="B183" s="102" t="s">
        <v>1126</v>
      </c>
      <c r="C183" s="102">
        <v>27</v>
      </c>
      <c r="D183" s="77" t="s">
        <v>1149</v>
      </c>
      <c r="E183" s="76" t="s">
        <v>982</v>
      </c>
      <c r="F183" s="95" t="s">
        <v>589</v>
      </c>
      <c r="G183" s="89" t="s">
        <v>1150</v>
      </c>
      <c r="H183" s="76" t="s">
        <v>609</v>
      </c>
      <c r="I183" s="120">
        <v>384.18</v>
      </c>
      <c r="J183" s="123">
        <v>2</v>
      </c>
      <c r="K183" s="76" t="s">
        <v>633</v>
      </c>
    </row>
    <row r="184" spans="1:11" ht="30" customHeight="1" x14ac:dyDescent="0.3">
      <c r="A184" s="102">
        <v>399</v>
      </c>
      <c r="B184" s="102" t="s">
        <v>1126</v>
      </c>
      <c r="C184" s="102">
        <v>28</v>
      </c>
      <c r="D184" s="77" t="s">
        <v>1151</v>
      </c>
      <c r="E184" s="76" t="s">
        <v>1152</v>
      </c>
      <c r="F184" s="95" t="s">
        <v>589</v>
      </c>
      <c r="G184" s="89" t="s">
        <v>1153</v>
      </c>
      <c r="H184" s="76" t="s">
        <v>609</v>
      </c>
      <c r="I184" s="120">
        <v>733.9</v>
      </c>
      <c r="J184" s="123">
        <v>4</v>
      </c>
      <c r="K184" s="76" t="s">
        <v>633</v>
      </c>
    </row>
    <row r="185" spans="1:11" ht="30" customHeight="1" x14ac:dyDescent="0.3">
      <c r="A185" s="102">
        <v>404</v>
      </c>
      <c r="B185" s="102" t="s">
        <v>1126</v>
      </c>
      <c r="C185" s="102">
        <v>33</v>
      </c>
      <c r="D185" s="77" t="s">
        <v>1154</v>
      </c>
      <c r="E185" s="76" t="s">
        <v>1155</v>
      </c>
      <c r="F185" s="95" t="s">
        <v>589</v>
      </c>
      <c r="G185" s="89" t="s">
        <v>1156</v>
      </c>
      <c r="H185" s="76" t="s">
        <v>898</v>
      </c>
      <c r="I185" s="120">
        <v>1439.56</v>
      </c>
      <c r="J185" s="123">
        <v>9</v>
      </c>
      <c r="K185" s="76" t="s">
        <v>1157</v>
      </c>
    </row>
    <row r="186" spans="1:11" ht="30" customHeight="1" x14ac:dyDescent="0.3">
      <c r="A186" s="102">
        <v>405</v>
      </c>
      <c r="B186" s="102" t="s">
        <v>1126</v>
      </c>
      <c r="C186" s="102">
        <v>34</v>
      </c>
      <c r="D186" s="77" t="s">
        <v>1158</v>
      </c>
      <c r="E186" s="76" t="s">
        <v>1159</v>
      </c>
      <c r="F186" s="95" t="s">
        <v>589</v>
      </c>
      <c r="G186" s="89" t="s">
        <v>1160</v>
      </c>
      <c r="H186" s="76" t="s">
        <v>666</v>
      </c>
      <c r="I186" s="120">
        <v>128.81</v>
      </c>
      <c r="J186" s="123">
        <v>1</v>
      </c>
      <c r="K186" s="76" t="s">
        <v>633</v>
      </c>
    </row>
    <row r="187" spans="1:11" ht="30" customHeight="1" x14ac:dyDescent="0.3">
      <c r="A187" s="102">
        <v>414</v>
      </c>
      <c r="B187" s="102" t="s">
        <v>1126</v>
      </c>
      <c r="C187" s="102">
        <v>43</v>
      </c>
      <c r="D187" s="77" t="s">
        <v>1161</v>
      </c>
      <c r="E187" s="76" t="s">
        <v>1162</v>
      </c>
      <c r="F187" s="95" t="s">
        <v>589</v>
      </c>
      <c r="G187" s="89" t="s">
        <v>1163</v>
      </c>
      <c r="H187" s="76" t="s">
        <v>609</v>
      </c>
      <c r="I187" s="120">
        <v>1498</v>
      </c>
      <c r="J187" s="123">
        <v>7</v>
      </c>
      <c r="K187" s="76" t="s">
        <v>634</v>
      </c>
    </row>
    <row r="188" spans="1:11" ht="30" customHeight="1" x14ac:dyDescent="0.3">
      <c r="A188" s="102">
        <v>417</v>
      </c>
      <c r="B188" s="102" t="s">
        <v>1126</v>
      </c>
      <c r="C188" s="102">
        <v>46</v>
      </c>
      <c r="D188" s="77" t="s">
        <v>1164</v>
      </c>
      <c r="E188" s="76" t="s">
        <v>1165</v>
      </c>
      <c r="F188" s="95" t="s">
        <v>589</v>
      </c>
      <c r="G188" s="89" t="s">
        <v>1166</v>
      </c>
      <c r="H188" s="76" t="s">
        <v>627</v>
      </c>
      <c r="I188" s="120">
        <v>330.37</v>
      </c>
      <c r="J188" s="123">
        <v>2</v>
      </c>
      <c r="K188" s="76" t="s">
        <v>633</v>
      </c>
    </row>
    <row r="189" spans="1:11" ht="30" customHeight="1" x14ac:dyDescent="0.3">
      <c r="A189" s="102">
        <v>423</v>
      </c>
      <c r="B189" s="102" t="s">
        <v>1126</v>
      </c>
      <c r="C189" s="102">
        <v>52</v>
      </c>
      <c r="D189" s="77" t="s">
        <v>1167</v>
      </c>
      <c r="E189" s="76" t="s">
        <v>1168</v>
      </c>
      <c r="F189" s="95" t="s">
        <v>589</v>
      </c>
      <c r="G189" s="89" t="s">
        <v>1169</v>
      </c>
      <c r="H189" s="76" t="s">
        <v>1170</v>
      </c>
      <c r="I189" s="120">
        <v>1021</v>
      </c>
      <c r="J189" s="123">
        <v>5</v>
      </c>
      <c r="K189" s="76" t="s">
        <v>1171</v>
      </c>
    </row>
    <row r="190" spans="1:11" ht="30" customHeight="1" x14ac:dyDescent="0.3">
      <c r="A190" s="102">
        <v>425</v>
      </c>
      <c r="B190" s="102" t="s">
        <v>1126</v>
      </c>
      <c r="C190" s="102">
        <v>54</v>
      </c>
      <c r="D190" s="77" t="s">
        <v>1172</v>
      </c>
      <c r="E190" s="76" t="s">
        <v>1173</v>
      </c>
      <c r="F190" s="95" t="s">
        <v>589</v>
      </c>
      <c r="G190" s="89" t="s">
        <v>1174</v>
      </c>
      <c r="H190" s="76" t="s">
        <v>627</v>
      </c>
      <c r="I190" s="120">
        <v>207.57</v>
      </c>
      <c r="J190" s="123">
        <v>1</v>
      </c>
      <c r="K190" s="76" t="s">
        <v>633</v>
      </c>
    </row>
    <row r="191" spans="1:11" ht="30" customHeight="1" x14ac:dyDescent="0.3">
      <c r="A191" s="102">
        <v>427</v>
      </c>
      <c r="B191" s="102" t="s">
        <v>1126</v>
      </c>
      <c r="C191" s="102">
        <v>56</v>
      </c>
      <c r="D191" s="77" t="s">
        <v>1175</v>
      </c>
      <c r="E191" s="76" t="s">
        <v>1176</v>
      </c>
      <c r="F191" s="95" t="s">
        <v>589</v>
      </c>
      <c r="G191" s="89" t="s">
        <v>1177</v>
      </c>
      <c r="H191" s="76" t="s">
        <v>1002</v>
      </c>
      <c r="I191" s="120">
        <v>2990.76</v>
      </c>
      <c r="J191" s="123">
        <v>18</v>
      </c>
      <c r="K191" s="76" t="s">
        <v>1178</v>
      </c>
    </row>
    <row r="192" spans="1:11" ht="30" customHeight="1" x14ac:dyDescent="0.3">
      <c r="A192" s="102">
        <v>432</v>
      </c>
      <c r="B192" s="102" t="s">
        <v>1126</v>
      </c>
      <c r="C192" s="102">
        <v>61</v>
      </c>
      <c r="D192" s="77" t="s">
        <v>1179</v>
      </c>
      <c r="E192" s="76" t="s">
        <v>1180</v>
      </c>
      <c r="F192" s="102" t="s">
        <v>589</v>
      </c>
      <c r="G192" s="105" t="s">
        <v>1181</v>
      </c>
      <c r="H192" s="76" t="s">
        <v>1002</v>
      </c>
      <c r="I192" s="130">
        <v>279.14999999999998</v>
      </c>
      <c r="J192" s="131">
        <v>1</v>
      </c>
      <c r="K192" s="76" t="s">
        <v>634</v>
      </c>
    </row>
    <row r="193" spans="1:11" ht="30" customHeight="1" x14ac:dyDescent="0.3">
      <c r="A193" s="102">
        <v>437</v>
      </c>
      <c r="B193" s="102" t="s">
        <v>1126</v>
      </c>
      <c r="C193" s="102">
        <v>66</v>
      </c>
      <c r="D193" s="77" t="s">
        <v>1182</v>
      </c>
      <c r="E193" s="76" t="s">
        <v>1183</v>
      </c>
      <c r="F193" s="102" t="s">
        <v>589</v>
      </c>
      <c r="G193" s="105" t="s">
        <v>1184</v>
      </c>
      <c r="H193" s="76" t="s">
        <v>609</v>
      </c>
      <c r="I193" s="130">
        <v>824.83</v>
      </c>
      <c r="J193" s="131">
        <v>4</v>
      </c>
      <c r="K193" s="104" t="s">
        <v>633</v>
      </c>
    </row>
    <row r="194" spans="1:11" ht="30" customHeight="1" x14ac:dyDescent="0.3">
      <c r="A194" s="102">
        <v>438</v>
      </c>
      <c r="B194" s="102" t="s">
        <v>1126</v>
      </c>
      <c r="C194" s="102">
        <v>67</v>
      </c>
      <c r="D194" s="77" t="s">
        <v>1185</v>
      </c>
      <c r="E194" s="76" t="s">
        <v>1186</v>
      </c>
      <c r="F194" s="102" t="s">
        <v>589</v>
      </c>
      <c r="G194" s="105" t="s">
        <v>1187</v>
      </c>
      <c r="H194" s="76" t="s">
        <v>627</v>
      </c>
      <c r="I194" s="130">
        <v>729.3</v>
      </c>
      <c r="J194" s="131">
        <v>4</v>
      </c>
      <c r="K194" s="104" t="s">
        <v>633</v>
      </c>
    </row>
    <row r="195" spans="1:11" ht="30" customHeight="1" x14ac:dyDescent="0.3">
      <c r="A195" s="102">
        <v>439</v>
      </c>
      <c r="B195" s="102" t="s">
        <v>1126</v>
      </c>
      <c r="C195" s="102">
        <v>68</v>
      </c>
      <c r="D195" s="77" t="s">
        <v>1188</v>
      </c>
      <c r="E195" s="76" t="s">
        <v>1189</v>
      </c>
      <c r="F195" s="102" t="s">
        <v>589</v>
      </c>
      <c r="G195" s="105" t="s">
        <v>1190</v>
      </c>
      <c r="H195" s="76" t="s">
        <v>627</v>
      </c>
      <c r="I195" s="130">
        <v>422.13</v>
      </c>
      <c r="J195" s="131">
        <v>2</v>
      </c>
      <c r="K195" s="104" t="s">
        <v>633</v>
      </c>
    </row>
    <row r="196" spans="1:11" ht="30" customHeight="1" x14ac:dyDescent="0.3">
      <c r="A196" s="102">
        <v>448</v>
      </c>
      <c r="B196" s="102" t="s">
        <v>1126</v>
      </c>
      <c r="C196" s="102">
        <v>77</v>
      </c>
      <c r="D196" s="77" t="s">
        <v>1191</v>
      </c>
      <c r="E196" s="76" t="s">
        <v>1192</v>
      </c>
      <c r="F196" s="102" t="s">
        <v>589</v>
      </c>
      <c r="G196" s="105" t="s">
        <v>1193</v>
      </c>
      <c r="H196" s="76" t="s">
        <v>1002</v>
      </c>
      <c r="I196" s="130">
        <v>166.5</v>
      </c>
      <c r="J196" s="131">
        <v>1</v>
      </c>
      <c r="K196" s="76" t="s">
        <v>633</v>
      </c>
    </row>
    <row r="197" spans="1:11" ht="30" customHeight="1" x14ac:dyDescent="0.3">
      <c r="A197" s="102">
        <v>451</v>
      </c>
      <c r="B197" s="102" t="s">
        <v>1126</v>
      </c>
      <c r="C197" s="102">
        <v>80</v>
      </c>
      <c r="D197" s="77" t="s">
        <v>1194</v>
      </c>
      <c r="E197" s="76" t="s">
        <v>1195</v>
      </c>
      <c r="F197" s="102" t="s">
        <v>589</v>
      </c>
      <c r="G197" s="105" t="s">
        <v>1196</v>
      </c>
      <c r="H197" s="76" t="s">
        <v>609</v>
      </c>
      <c r="I197" s="130">
        <v>1097.01</v>
      </c>
      <c r="J197" s="131">
        <v>6</v>
      </c>
      <c r="K197" s="104" t="s">
        <v>633</v>
      </c>
    </row>
    <row r="198" spans="1:11" ht="30" customHeight="1" x14ac:dyDescent="0.3">
      <c r="A198" s="102">
        <v>459</v>
      </c>
      <c r="B198" s="102" t="s">
        <v>1197</v>
      </c>
      <c r="C198" s="102">
        <v>1</v>
      </c>
      <c r="D198" s="77" t="s">
        <v>1198</v>
      </c>
      <c r="E198" s="76" t="s">
        <v>1199</v>
      </c>
      <c r="F198" s="76" t="s">
        <v>589</v>
      </c>
      <c r="G198" s="89" t="s">
        <v>1200</v>
      </c>
      <c r="H198" s="76" t="s">
        <v>1201</v>
      </c>
      <c r="I198" s="120">
        <v>2132.37</v>
      </c>
      <c r="J198" s="133">
        <v>13</v>
      </c>
      <c r="K198" s="76" t="s">
        <v>634</v>
      </c>
    </row>
    <row r="199" spans="1:11" ht="30" customHeight="1" x14ac:dyDescent="0.3">
      <c r="A199" s="102">
        <v>460</v>
      </c>
      <c r="B199" s="102" t="s">
        <v>1197</v>
      </c>
      <c r="C199" s="102">
        <v>2</v>
      </c>
      <c r="D199" s="77" t="s">
        <v>1202</v>
      </c>
      <c r="E199" s="76" t="s">
        <v>1203</v>
      </c>
      <c r="F199" s="76" t="s">
        <v>589</v>
      </c>
      <c r="G199" s="89" t="s">
        <v>1204</v>
      </c>
      <c r="H199" s="76" t="s">
        <v>1201</v>
      </c>
      <c r="I199" s="120">
        <v>2121</v>
      </c>
      <c r="J199" s="133">
        <v>15</v>
      </c>
      <c r="K199" s="76" t="s">
        <v>634</v>
      </c>
    </row>
    <row r="200" spans="1:11" ht="30" customHeight="1" x14ac:dyDescent="0.3">
      <c r="A200" s="102">
        <v>464</v>
      </c>
      <c r="B200" s="102" t="s">
        <v>1197</v>
      </c>
      <c r="C200" s="102">
        <v>6</v>
      </c>
      <c r="D200" s="77" t="s">
        <v>1205</v>
      </c>
      <c r="E200" s="76" t="s">
        <v>1206</v>
      </c>
      <c r="F200" s="76" t="s">
        <v>589</v>
      </c>
      <c r="G200" s="89" t="s">
        <v>1207</v>
      </c>
      <c r="H200" s="76" t="s">
        <v>609</v>
      </c>
      <c r="I200" s="120">
        <v>273.73</v>
      </c>
      <c r="J200" s="133">
        <v>4</v>
      </c>
      <c r="K200" s="76" t="s">
        <v>634</v>
      </c>
    </row>
    <row r="201" spans="1:11" ht="30" customHeight="1" x14ac:dyDescent="0.3">
      <c r="A201" s="102">
        <v>466</v>
      </c>
      <c r="B201" s="102" t="s">
        <v>1197</v>
      </c>
      <c r="C201" s="102">
        <v>8</v>
      </c>
      <c r="D201" s="77" t="s">
        <v>1208</v>
      </c>
      <c r="E201" s="76" t="s">
        <v>1209</v>
      </c>
      <c r="F201" s="76" t="s">
        <v>589</v>
      </c>
      <c r="G201" s="89" t="s">
        <v>1210</v>
      </c>
      <c r="H201" s="76" t="s">
        <v>1002</v>
      </c>
      <c r="I201" s="120">
        <v>898.58</v>
      </c>
      <c r="J201" s="133">
        <v>4</v>
      </c>
      <c r="K201" s="76" t="s">
        <v>633</v>
      </c>
    </row>
    <row r="202" spans="1:11" ht="30" customHeight="1" x14ac:dyDescent="0.3">
      <c r="A202" s="102">
        <v>467</v>
      </c>
      <c r="B202" s="102" t="s">
        <v>1197</v>
      </c>
      <c r="C202" s="102">
        <v>9</v>
      </c>
      <c r="D202" s="77" t="s">
        <v>1208</v>
      </c>
      <c r="E202" s="76" t="s">
        <v>1209</v>
      </c>
      <c r="F202" s="76" t="s">
        <v>589</v>
      </c>
      <c r="G202" s="89" t="s">
        <v>1211</v>
      </c>
      <c r="H202" s="76" t="s">
        <v>1002</v>
      </c>
      <c r="I202" s="120">
        <v>841.6</v>
      </c>
      <c r="J202" s="133">
        <v>4</v>
      </c>
      <c r="K202" s="76" t="s">
        <v>633</v>
      </c>
    </row>
    <row r="203" spans="1:11" ht="30" customHeight="1" x14ac:dyDescent="0.3">
      <c r="A203" s="102">
        <v>471</v>
      </c>
      <c r="B203" s="102" t="s">
        <v>1197</v>
      </c>
      <c r="C203" s="102">
        <v>13</v>
      </c>
      <c r="D203" s="77" t="s">
        <v>839</v>
      </c>
      <c r="E203" s="76" t="s">
        <v>1212</v>
      </c>
      <c r="F203" s="76" t="s">
        <v>589</v>
      </c>
      <c r="G203" s="89" t="s">
        <v>1213</v>
      </c>
      <c r="H203" s="132" t="s">
        <v>1214</v>
      </c>
      <c r="I203" s="120">
        <v>1216.6300000000001</v>
      </c>
      <c r="J203" s="133">
        <v>5</v>
      </c>
      <c r="K203" s="76" t="s">
        <v>633</v>
      </c>
    </row>
    <row r="204" spans="1:11" ht="30" customHeight="1" x14ac:dyDescent="0.3">
      <c r="A204" s="107">
        <v>474</v>
      </c>
      <c r="B204" s="107" t="s">
        <v>1197</v>
      </c>
      <c r="C204" s="107">
        <v>16</v>
      </c>
      <c r="D204" s="108" t="s">
        <v>1215</v>
      </c>
      <c r="E204" s="109" t="s">
        <v>1216</v>
      </c>
      <c r="F204" s="109" t="s">
        <v>589</v>
      </c>
      <c r="G204" s="110" t="s">
        <v>1217</v>
      </c>
      <c r="H204" s="109" t="s">
        <v>1218</v>
      </c>
      <c r="I204" s="134"/>
      <c r="J204" s="135">
        <v>8</v>
      </c>
      <c r="K204" s="109" t="s">
        <v>1219</v>
      </c>
    </row>
    <row r="205" spans="1:11" ht="30" customHeight="1" x14ac:dyDescent="0.3">
      <c r="A205" s="107">
        <v>474</v>
      </c>
      <c r="B205" s="107" t="s">
        <v>1220</v>
      </c>
      <c r="C205" s="107">
        <v>17</v>
      </c>
      <c r="D205" s="108" t="s">
        <v>1215</v>
      </c>
      <c r="E205" s="109" t="s">
        <v>1216</v>
      </c>
      <c r="F205" s="136" t="s">
        <v>479</v>
      </c>
      <c r="G205" s="110" t="s">
        <v>1221</v>
      </c>
      <c r="H205" s="109" t="s">
        <v>618</v>
      </c>
      <c r="I205" s="134">
        <v>759</v>
      </c>
      <c r="J205" s="135">
        <v>1</v>
      </c>
      <c r="K205" s="109" t="s">
        <v>636</v>
      </c>
    </row>
    <row r="206" spans="1:11" ht="30" customHeight="1" x14ac:dyDescent="0.3">
      <c r="A206" s="102">
        <v>475</v>
      </c>
      <c r="B206" s="102" t="s">
        <v>1197</v>
      </c>
      <c r="C206" s="102">
        <v>18</v>
      </c>
      <c r="D206" s="77" t="s">
        <v>1215</v>
      </c>
      <c r="E206" s="76" t="s">
        <v>1222</v>
      </c>
      <c r="F206" s="76" t="s">
        <v>589</v>
      </c>
      <c r="G206" s="89" t="s">
        <v>1223</v>
      </c>
      <c r="H206" s="76" t="s">
        <v>1218</v>
      </c>
      <c r="I206" s="120"/>
      <c r="J206" s="133">
        <v>15</v>
      </c>
      <c r="K206" s="76" t="s">
        <v>1224</v>
      </c>
    </row>
    <row r="207" spans="1:11" ht="30" customHeight="1" x14ac:dyDescent="0.3">
      <c r="A207" s="102">
        <v>484</v>
      </c>
      <c r="B207" s="102" t="s">
        <v>1197</v>
      </c>
      <c r="C207" s="102">
        <v>27</v>
      </c>
      <c r="D207" s="103" t="s">
        <v>1225</v>
      </c>
      <c r="E207" s="104" t="s">
        <v>1226</v>
      </c>
      <c r="F207" s="104" t="s">
        <v>589</v>
      </c>
      <c r="G207" s="105" t="s">
        <v>1227</v>
      </c>
      <c r="H207" s="76" t="s">
        <v>1228</v>
      </c>
      <c r="I207" s="106">
        <v>471.59</v>
      </c>
      <c r="J207" s="137">
        <v>3</v>
      </c>
      <c r="K207" s="104" t="s">
        <v>633</v>
      </c>
    </row>
    <row r="208" spans="1:11" ht="30" customHeight="1" x14ac:dyDescent="0.3">
      <c r="A208" s="102">
        <v>495</v>
      </c>
      <c r="B208" s="102" t="s">
        <v>1197</v>
      </c>
      <c r="C208" s="102">
        <v>37</v>
      </c>
      <c r="D208" s="138" t="s">
        <v>1229</v>
      </c>
      <c r="E208" s="139" t="s">
        <v>1230</v>
      </c>
      <c r="F208" s="139" t="s">
        <v>589</v>
      </c>
      <c r="G208" s="140" t="s">
        <v>1231</v>
      </c>
      <c r="H208" s="76" t="s">
        <v>627</v>
      </c>
      <c r="I208" s="141">
        <v>285.5</v>
      </c>
      <c r="J208" s="142">
        <v>2</v>
      </c>
      <c r="K208" s="139" t="s">
        <v>633</v>
      </c>
    </row>
    <row r="209" spans="1:11" ht="30" customHeight="1" x14ac:dyDescent="0.3">
      <c r="A209" s="102">
        <v>504</v>
      </c>
      <c r="B209" s="102" t="s">
        <v>1197</v>
      </c>
      <c r="C209" s="102">
        <v>46</v>
      </c>
      <c r="D209" s="103" t="s">
        <v>1232</v>
      </c>
      <c r="E209" s="139" t="s">
        <v>1233</v>
      </c>
      <c r="F209" s="104" t="s">
        <v>589</v>
      </c>
      <c r="G209" s="105" t="s">
        <v>1234</v>
      </c>
      <c r="H209" s="76" t="s">
        <v>1235</v>
      </c>
      <c r="I209" s="141">
        <v>386.04</v>
      </c>
      <c r="J209" s="137">
        <v>7</v>
      </c>
      <c r="K209" s="139" t="s">
        <v>633</v>
      </c>
    </row>
    <row r="210" spans="1:11" ht="30" customHeight="1" x14ac:dyDescent="0.3">
      <c r="A210" s="102">
        <v>509</v>
      </c>
      <c r="B210" s="102" t="s">
        <v>1197</v>
      </c>
      <c r="C210" s="102">
        <v>51</v>
      </c>
      <c r="D210" s="103" t="s">
        <v>1236</v>
      </c>
      <c r="E210" s="104" t="s">
        <v>1237</v>
      </c>
      <c r="F210" s="104" t="s">
        <v>589</v>
      </c>
      <c r="G210" s="105" t="s">
        <v>1238</v>
      </c>
      <c r="H210" s="76" t="s">
        <v>609</v>
      </c>
      <c r="I210" s="106">
        <v>350</v>
      </c>
      <c r="J210" s="137">
        <v>2</v>
      </c>
      <c r="K210" s="104" t="s">
        <v>633</v>
      </c>
    </row>
    <row r="211" spans="1:11" ht="30" customHeight="1" x14ac:dyDescent="0.3">
      <c r="A211" s="102">
        <v>510</v>
      </c>
      <c r="B211" s="102" t="s">
        <v>1197</v>
      </c>
      <c r="C211" s="102">
        <v>52</v>
      </c>
      <c r="D211" s="103" t="s">
        <v>1239</v>
      </c>
      <c r="E211" s="104" t="s">
        <v>1240</v>
      </c>
      <c r="F211" s="104" t="s">
        <v>589</v>
      </c>
      <c r="G211" s="105" t="s">
        <v>1241</v>
      </c>
      <c r="H211" s="76" t="s">
        <v>1242</v>
      </c>
      <c r="I211" s="106">
        <v>651.91999999999996</v>
      </c>
      <c r="J211" s="137">
        <v>8</v>
      </c>
      <c r="K211" s="104" t="s">
        <v>633</v>
      </c>
    </row>
    <row r="212" spans="1:11" ht="30" customHeight="1" x14ac:dyDescent="0.3">
      <c r="A212" s="102">
        <v>521</v>
      </c>
      <c r="B212" s="102" t="s">
        <v>1197</v>
      </c>
      <c r="C212" s="102">
        <v>63</v>
      </c>
      <c r="D212" s="103" t="s">
        <v>1243</v>
      </c>
      <c r="E212" s="104" t="s">
        <v>1244</v>
      </c>
      <c r="F212" s="104" t="s">
        <v>589</v>
      </c>
      <c r="G212" s="105" t="s">
        <v>1245</v>
      </c>
      <c r="H212" s="76" t="s">
        <v>1246</v>
      </c>
      <c r="I212" s="106">
        <v>3492.62</v>
      </c>
      <c r="J212" s="137">
        <v>111</v>
      </c>
      <c r="K212" s="104" t="s">
        <v>633</v>
      </c>
    </row>
    <row r="213" spans="1:11" ht="30" customHeight="1" x14ac:dyDescent="0.3">
      <c r="A213" s="102">
        <v>526</v>
      </c>
      <c r="B213" s="102" t="s">
        <v>1197</v>
      </c>
      <c r="C213" s="102">
        <v>68</v>
      </c>
      <c r="D213" s="103" t="s">
        <v>1247</v>
      </c>
      <c r="E213" s="104" t="s">
        <v>1248</v>
      </c>
      <c r="F213" s="104" t="s">
        <v>589</v>
      </c>
      <c r="G213" s="105" t="s">
        <v>1249</v>
      </c>
      <c r="H213" s="76" t="s">
        <v>1250</v>
      </c>
      <c r="I213" s="106">
        <v>982.76</v>
      </c>
      <c r="J213" s="137">
        <v>6</v>
      </c>
      <c r="K213" s="104" t="s">
        <v>633</v>
      </c>
    </row>
    <row r="214" spans="1:11" ht="30" customHeight="1" x14ac:dyDescent="0.3">
      <c r="A214" s="102">
        <v>527</v>
      </c>
      <c r="B214" s="102" t="s">
        <v>1197</v>
      </c>
      <c r="C214" s="102">
        <v>69</v>
      </c>
      <c r="D214" s="103" t="s">
        <v>1251</v>
      </c>
      <c r="E214" s="104" t="s">
        <v>1252</v>
      </c>
      <c r="F214" s="104" t="s">
        <v>589</v>
      </c>
      <c r="G214" s="105" t="s">
        <v>1253</v>
      </c>
      <c r="H214" s="76" t="s">
        <v>609</v>
      </c>
      <c r="I214" s="106">
        <v>1404.95</v>
      </c>
      <c r="J214" s="137">
        <v>7</v>
      </c>
      <c r="K214" s="104" t="s">
        <v>1254</v>
      </c>
    </row>
    <row r="215" spans="1:11" ht="30" customHeight="1" x14ac:dyDescent="0.3">
      <c r="A215" s="102">
        <v>529</v>
      </c>
      <c r="B215" s="102" t="s">
        <v>1197</v>
      </c>
      <c r="C215" s="102">
        <v>71</v>
      </c>
      <c r="D215" s="103" t="s">
        <v>1255</v>
      </c>
      <c r="E215" s="104" t="s">
        <v>1256</v>
      </c>
      <c r="F215" s="104" t="s">
        <v>589</v>
      </c>
      <c r="G215" s="105" t="s">
        <v>1257</v>
      </c>
      <c r="H215" s="76" t="s">
        <v>627</v>
      </c>
      <c r="I215" s="106">
        <v>1150.04</v>
      </c>
      <c r="J215" s="137">
        <v>7</v>
      </c>
      <c r="K215" s="104" t="s">
        <v>634</v>
      </c>
    </row>
    <row r="216" spans="1:11" ht="30" customHeight="1" x14ac:dyDescent="0.3">
      <c r="A216" s="102">
        <v>531</v>
      </c>
      <c r="B216" s="102" t="s">
        <v>1197</v>
      </c>
      <c r="C216" s="102">
        <v>73</v>
      </c>
      <c r="D216" s="103" t="s">
        <v>1229</v>
      </c>
      <c r="E216" s="104" t="s">
        <v>1258</v>
      </c>
      <c r="F216" s="104" t="s">
        <v>589</v>
      </c>
      <c r="G216" s="105" t="s">
        <v>1259</v>
      </c>
      <c r="H216" s="76" t="s">
        <v>609</v>
      </c>
      <c r="I216" s="106">
        <v>470.64</v>
      </c>
      <c r="J216" s="137">
        <v>6</v>
      </c>
      <c r="K216" s="104" t="s">
        <v>634</v>
      </c>
    </row>
    <row r="217" spans="1:11" ht="30" customHeight="1" x14ac:dyDescent="0.3">
      <c r="A217" s="102">
        <v>536</v>
      </c>
      <c r="B217" s="102" t="s">
        <v>1197</v>
      </c>
      <c r="C217" s="102">
        <v>78</v>
      </c>
      <c r="D217" s="103" t="s">
        <v>1260</v>
      </c>
      <c r="E217" s="104" t="s">
        <v>1261</v>
      </c>
      <c r="F217" s="104" t="s">
        <v>589</v>
      </c>
      <c r="G217" s="105" t="s">
        <v>1262</v>
      </c>
      <c r="H217" s="76" t="s">
        <v>1263</v>
      </c>
      <c r="I217" s="106">
        <v>494.45</v>
      </c>
      <c r="J217" s="137">
        <v>3</v>
      </c>
      <c r="K217" s="104" t="s">
        <v>634</v>
      </c>
    </row>
    <row r="218" spans="1:11" ht="30" customHeight="1" x14ac:dyDescent="0.3">
      <c r="A218" s="102">
        <v>538</v>
      </c>
      <c r="B218" s="102" t="s">
        <v>1197</v>
      </c>
      <c r="C218" s="102">
        <v>80</v>
      </c>
      <c r="D218" s="103" t="s">
        <v>1264</v>
      </c>
      <c r="E218" s="104" t="s">
        <v>1265</v>
      </c>
      <c r="F218" s="104" t="s">
        <v>589</v>
      </c>
      <c r="G218" s="105" t="s">
        <v>1266</v>
      </c>
      <c r="H218" s="76" t="s">
        <v>1002</v>
      </c>
      <c r="I218" s="106">
        <v>866.53</v>
      </c>
      <c r="J218" s="137">
        <v>3</v>
      </c>
      <c r="K218" s="104" t="s">
        <v>633</v>
      </c>
    </row>
    <row r="219" spans="1:11" ht="30" customHeight="1" x14ac:dyDescent="0.3">
      <c r="A219" s="102">
        <v>542</v>
      </c>
      <c r="B219" s="102" t="s">
        <v>1197</v>
      </c>
      <c r="C219" s="102">
        <v>84</v>
      </c>
      <c r="D219" s="103" t="s">
        <v>1267</v>
      </c>
      <c r="E219" s="104" t="s">
        <v>1268</v>
      </c>
      <c r="F219" s="104" t="s">
        <v>589</v>
      </c>
      <c r="G219" s="105" t="s">
        <v>1269</v>
      </c>
      <c r="H219" s="76" t="s">
        <v>1270</v>
      </c>
      <c r="I219" s="106">
        <v>269.76</v>
      </c>
      <c r="J219" s="137">
        <v>1</v>
      </c>
      <c r="K219" s="104" t="s">
        <v>633</v>
      </c>
    </row>
    <row r="220" spans="1:11" ht="30" customHeight="1" x14ac:dyDescent="0.3">
      <c r="A220" s="102">
        <v>548</v>
      </c>
      <c r="B220" s="102" t="s">
        <v>1271</v>
      </c>
      <c r="C220" s="102">
        <v>2</v>
      </c>
      <c r="D220" s="77" t="s">
        <v>737</v>
      </c>
      <c r="E220" s="76" t="s">
        <v>1272</v>
      </c>
      <c r="F220" s="102" t="s">
        <v>589</v>
      </c>
      <c r="G220" s="89" t="s">
        <v>1273</v>
      </c>
      <c r="H220" s="76" t="s">
        <v>609</v>
      </c>
      <c r="I220" s="120">
        <v>984.39</v>
      </c>
      <c r="J220" s="133">
        <v>5</v>
      </c>
      <c r="K220" s="76" t="s">
        <v>633</v>
      </c>
    </row>
    <row r="221" spans="1:11" ht="30" customHeight="1" x14ac:dyDescent="0.3">
      <c r="A221" s="102">
        <v>557</v>
      </c>
      <c r="B221" s="102" t="s">
        <v>1271</v>
      </c>
      <c r="C221" s="102">
        <v>11</v>
      </c>
      <c r="D221" s="77" t="s">
        <v>1274</v>
      </c>
      <c r="E221" s="76" t="s">
        <v>1275</v>
      </c>
      <c r="F221" s="102" t="s">
        <v>589</v>
      </c>
      <c r="G221" s="89" t="s">
        <v>1276</v>
      </c>
      <c r="H221" s="76" t="s">
        <v>1277</v>
      </c>
      <c r="I221" s="120">
        <v>12430.84</v>
      </c>
      <c r="J221" s="133">
        <v>94</v>
      </c>
      <c r="K221" s="76" t="s">
        <v>1278</v>
      </c>
    </row>
    <row r="222" spans="1:11" ht="30" customHeight="1" x14ac:dyDescent="0.3">
      <c r="A222" s="102">
        <v>558</v>
      </c>
      <c r="B222" s="102" t="s">
        <v>1271</v>
      </c>
      <c r="C222" s="102">
        <v>12</v>
      </c>
      <c r="D222" s="77" t="s">
        <v>1274</v>
      </c>
      <c r="E222" s="76" t="s">
        <v>1275</v>
      </c>
      <c r="F222" s="102" t="s">
        <v>589</v>
      </c>
      <c r="G222" s="89" t="s">
        <v>1279</v>
      </c>
      <c r="H222" s="76" t="s">
        <v>1277</v>
      </c>
      <c r="I222" s="120">
        <v>36143.53</v>
      </c>
      <c r="J222" s="133">
        <v>287</v>
      </c>
      <c r="K222" s="76" t="s">
        <v>1280</v>
      </c>
    </row>
    <row r="223" spans="1:11" ht="30" customHeight="1" x14ac:dyDescent="0.3">
      <c r="A223" s="102">
        <v>559</v>
      </c>
      <c r="B223" s="102" t="s">
        <v>1271</v>
      </c>
      <c r="C223" s="102">
        <v>13</v>
      </c>
      <c r="D223" s="77" t="s">
        <v>761</v>
      </c>
      <c r="E223" s="76" t="s">
        <v>1281</v>
      </c>
      <c r="F223" s="102" t="s">
        <v>589</v>
      </c>
      <c r="G223" s="89" t="s">
        <v>1282</v>
      </c>
      <c r="H223" s="76" t="s">
        <v>609</v>
      </c>
      <c r="I223" s="120">
        <v>536.70000000000005</v>
      </c>
      <c r="J223" s="133">
        <v>1</v>
      </c>
      <c r="K223" s="76" t="s">
        <v>633</v>
      </c>
    </row>
    <row r="224" spans="1:11" ht="30" customHeight="1" x14ac:dyDescent="0.3">
      <c r="A224" s="102">
        <v>566</v>
      </c>
      <c r="B224" s="102" t="s">
        <v>1271</v>
      </c>
      <c r="C224" s="102">
        <v>20</v>
      </c>
      <c r="D224" s="77" t="s">
        <v>1283</v>
      </c>
      <c r="E224" s="76" t="s">
        <v>1284</v>
      </c>
      <c r="F224" s="102" t="s">
        <v>589</v>
      </c>
      <c r="G224" s="89" t="s">
        <v>1285</v>
      </c>
      <c r="H224" s="76" t="s">
        <v>627</v>
      </c>
      <c r="I224" s="120"/>
      <c r="J224" s="133">
        <v>10</v>
      </c>
      <c r="K224" s="76" t="s">
        <v>1286</v>
      </c>
    </row>
    <row r="225" spans="1:11" ht="30" customHeight="1" x14ac:dyDescent="0.3">
      <c r="A225" s="102">
        <v>574</v>
      </c>
      <c r="B225" s="102" t="s">
        <v>1271</v>
      </c>
      <c r="C225" s="102">
        <v>28</v>
      </c>
      <c r="D225" s="77" t="s">
        <v>1287</v>
      </c>
      <c r="E225" s="76" t="s">
        <v>1288</v>
      </c>
      <c r="F225" s="102" t="s">
        <v>589</v>
      </c>
      <c r="G225" s="89" t="s">
        <v>1289</v>
      </c>
      <c r="H225" s="76" t="s">
        <v>1270</v>
      </c>
      <c r="I225" s="120"/>
      <c r="J225" s="133">
        <v>15</v>
      </c>
      <c r="K225" s="76" t="s">
        <v>634</v>
      </c>
    </row>
    <row r="226" spans="1:11" ht="30" customHeight="1" x14ac:dyDescent="0.3">
      <c r="A226" s="102">
        <v>578</v>
      </c>
      <c r="B226" s="102" t="s">
        <v>1271</v>
      </c>
      <c r="C226" s="102">
        <v>32</v>
      </c>
      <c r="D226" s="77" t="s">
        <v>1290</v>
      </c>
      <c r="E226" s="76" t="s">
        <v>1291</v>
      </c>
      <c r="F226" s="102" t="s">
        <v>589</v>
      </c>
      <c r="G226" s="89" t="s">
        <v>1292</v>
      </c>
      <c r="H226" s="76" t="s">
        <v>609</v>
      </c>
      <c r="I226" s="120">
        <v>443.05</v>
      </c>
      <c r="J226" s="133">
        <v>2</v>
      </c>
      <c r="K226" s="76" t="s">
        <v>634</v>
      </c>
    </row>
    <row r="227" spans="1:11" ht="30" customHeight="1" x14ac:dyDescent="0.3">
      <c r="A227" s="102">
        <v>580</v>
      </c>
      <c r="B227" s="102" t="s">
        <v>1271</v>
      </c>
      <c r="C227" s="102">
        <v>34</v>
      </c>
      <c r="D227" s="77" t="s">
        <v>663</v>
      </c>
      <c r="E227" s="76" t="s">
        <v>664</v>
      </c>
      <c r="F227" s="102" t="s">
        <v>589</v>
      </c>
      <c r="G227" s="89" t="s">
        <v>1293</v>
      </c>
      <c r="H227" s="76" t="s">
        <v>627</v>
      </c>
      <c r="I227" s="120"/>
      <c r="J227" s="133">
        <v>5</v>
      </c>
      <c r="K227" s="76" t="s">
        <v>633</v>
      </c>
    </row>
    <row r="228" spans="1:11" ht="30" customHeight="1" x14ac:dyDescent="0.3">
      <c r="A228" s="102">
        <v>581</v>
      </c>
      <c r="B228" s="102" t="s">
        <v>1271</v>
      </c>
      <c r="C228" s="102">
        <v>35</v>
      </c>
      <c r="D228" s="77" t="s">
        <v>1294</v>
      </c>
      <c r="E228" s="76" t="s">
        <v>1295</v>
      </c>
      <c r="F228" s="102" t="s">
        <v>589</v>
      </c>
      <c r="G228" s="89" t="s">
        <v>1296</v>
      </c>
      <c r="H228" s="76" t="s">
        <v>627</v>
      </c>
      <c r="I228" s="120"/>
      <c r="J228" s="133">
        <v>2</v>
      </c>
      <c r="K228" s="76" t="s">
        <v>633</v>
      </c>
    </row>
    <row r="229" spans="1:11" ht="30" customHeight="1" x14ac:dyDescent="0.3">
      <c r="A229" s="102">
        <v>584</v>
      </c>
      <c r="B229" s="102" t="s">
        <v>1271</v>
      </c>
      <c r="C229" s="102">
        <v>38</v>
      </c>
      <c r="D229" s="77" t="s">
        <v>1297</v>
      </c>
      <c r="E229" s="76" t="s">
        <v>1298</v>
      </c>
      <c r="F229" s="102" t="s">
        <v>589</v>
      </c>
      <c r="G229" s="89" t="s">
        <v>1299</v>
      </c>
      <c r="H229" s="76" t="s">
        <v>1277</v>
      </c>
      <c r="I229" s="120"/>
      <c r="J229" s="133">
        <v>373</v>
      </c>
      <c r="K229" s="76" t="s">
        <v>1300</v>
      </c>
    </row>
    <row r="230" spans="1:11" ht="30" customHeight="1" x14ac:dyDescent="0.3">
      <c r="A230" s="102">
        <v>590</v>
      </c>
      <c r="B230" s="102" t="s">
        <v>1271</v>
      </c>
      <c r="C230" s="102">
        <v>44</v>
      </c>
      <c r="D230" s="138" t="s">
        <v>1301</v>
      </c>
      <c r="E230" s="139" t="s">
        <v>1302</v>
      </c>
      <c r="F230" s="102" t="s">
        <v>589</v>
      </c>
      <c r="G230" s="140" t="s">
        <v>1303</v>
      </c>
      <c r="H230" s="76" t="s">
        <v>609</v>
      </c>
      <c r="I230" s="120">
        <v>325.5</v>
      </c>
      <c r="J230" s="143">
        <v>2</v>
      </c>
      <c r="K230" s="139" t="s">
        <v>633</v>
      </c>
    </row>
    <row r="231" spans="1:11" ht="30" customHeight="1" x14ac:dyDescent="0.3">
      <c r="A231" s="102">
        <v>592</v>
      </c>
      <c r="B231" s="102" t="s">
        <v>1271</v>
      </c>
      <c r="C231" s="102">
        <v>46</v>
      </c>
      <c r="D231" s="138" t="s">
        <v>1304</v>
      </c>
      <c r="E231" s="139" t="s">
        <v>1305</v>
      </c>
      <c r="F231" s="102" t="s">
        <v>589</v>
      </c>
      <c r="G231" s="140" t="s">
        <v>1306</v>
      </c>
      <c r="H231" s="76" t="s">
        <v>1307</v>
      </c>
      <c r="I231" s="120"/>
      <c r="J231" s="143">
        <v>2</v>
      </c>
      <c r="K231" s="139" t="s">
        <v>633</v>
      </c>
    </row>
    <row r="232" spans="1:11" ht="30" customHeight="1" x14ac:dyDescent="0.3">
      <c r="A232" s="102">
        <v>594</v>
      </c>
      <c r="B232" s="102" t="s">
        <v>1271</v>
      </c>
      <c r="C232" s="102">
        <v>48</v>
      </c>
      <c r="D232" s="144" t="s">
        <v>1308</v>
      </c>
      <c r="E232" s="145" t="s">
        <v>1309</v>
      </c>
      <c r="F232" s="102" t="s">
        <v>589</v>
      </c>
      <c r="G232" s="146" t="s">
        <v>1310</v>
      </c>
      <c r="H232" s="76" t="s">
        <v>627</v>
      </c>
      <c r="I232" s="147">
        <v>1041.47</v>
      </c>
      <c r="J232" s="148">
        <v>7</v>
      </c>
      <c r="K232" s="145" t="s">
        <v>1311</v>
      </c>
    </row>
    <row r="233" spans="1:11" ht="30" customHeight="1" x14ac:dyDescent="0.3">
      <c r="A233" s="102">
        <v>595</v>
      </c>
      <c r="B233" s="102" t="s">
        <v>1271</v>
      </c>
      <c r="C233" s="102">
        <v>49</v>
      </c>
      <c r="D233" s="138" t="s">
        <v>1312</v>
      </c>
      <c r="E233" s="139" t="s">
        <v>1313</v>
      </c>
      <c r="F233" s="102" t="s">
        <v>589</v>
      </c>
      <c r="G233" s="140" t="s">
        <v>1314</v>
      </c>
      <c r="H233" s="76" t="s">
        <v>1315</v>
      </c>
      <c r="I233" s="120">
        <v>1084.76</v>
      </c>
      <c r="J233" s="143">
        <v>6</v>
      </c>
      <c r="K233" s="139" t="s">
        <v>633</v>
      </c>
    </row>
    <row r="234" spans="1:11" ht="30" customHeight="1" x14ac:dyDescent="0.3">
      <c r="A234" s="102">
        <v>603</v>
      </c>
      <c r="B234" s="102" t="s">
        <v>1271</v>
      </c>
      <c r="C234" s="102">
        <v>57</v>
      </c>
      <c r="D234" s="138" t="s">
        <v>1316</v>
      </c>
      <c r="E234" s="139" t="s">
        <v>1317</v>
      </c>
      <c r="F234" s="102" t="s">
        <v>589</v>
      </c>
      <c r="G234" s="140" t="s">
        <v>1318</v>
      </c>
      <c r="H234" s="76" t="s">
        <v>627</v>
      </c>
      <c r="I234" s="120"/>
      <c r="J234" s="143">
        <v>2</v>
      </c>
      <c r="K234" s="139" t="s">
        <v>633</v>
      </c>
    </row>
    <row r="235" spans="1:11" ht="30" customHeight="1" x14ac:dyDescent="0.3">
      <c r="A235" s="102">
        <v>608</v>
      </c>
      <c r="B235" s="102" t="s">
        <v>1271</v>
      </c>
      <c r="C235" s="102">
        <v>62</v>
      </c>
      <c r="D235" s="138" t="s">
        <v>1319</v>
      </c>
      <c r="E235" s="139" t="s">
        <v>1320</v>
      </c>
      <c r="F235" s="102" t="s">
        <v>589</v>
      </c>
      <c r="G235" s="140" t="s">
        <v>1321</v>
      </c>
      <c r="H235" s="76" t="s">
        <v>609</v>
      </c>
      <c r="I235" s="120">
        <v>304.32</v>
      </c>
      <c r="J235" s="143">
        <v>2</v>
      </c>
      <c r="K235" s="139" t="s">
        <v>633</v>
      </c>
    </row>
    <row r="236" spans="1:11" ht="30" customHeight="1" x14ac:dyDescent="0.3">
      <c r="A236" s="102">
        <v>626</v>
      </c>
      <c r="B236" s="102" t="s">
        <v>1271</v>
      </c>
      <c r="C236" s="102">
        <v>80</v>
      </c>
      <c r="D236" s="138" t="s">
        <v>1322</v>
      </c>
      <c r="E236" s="139" t="s">
        <v>1323</v>
      </c>
      <c r="F236" s="102" t="s">
        <v>589</v>
      </c>
      <c r="G236" s="140" t="s">
        <v>1324</v>
      </c>
      <c r="H236" s="76" t="s">
        <v>609</v>
      </c>
      <c r="I236" s="120">
        <v>693.23</v>
      </c>
      <c r="J236" s="143">
        <v>3</v>
      </c>
      <c r="K236" s="139" t="s">
        <v>633</v>
      </c>
    </row>
    <row r="237" spans="1:11" ht="30" customHeight="1" x14ac:dyDescent="0.3">
      <c r="A237" s="102">
        <v>627</v>
      </c>
      <c r="B237" s="102" t="s">
        <v>1271</v>
      </c>
      <c r="C237" s="102">
        <v>81</v>
      </c>
      <c r="D237" s="138" t="s">
        <v>1325</v>
      </c>
      <c r="E237" s="139" t="s">
        <v>1326</v>
      </c>
      <c r="F237" s="102" t="s">
        <v>589</v>
      </c>
      <c r="G237" s="140" t="s">
        <v>1327</v>
      </c>
      <c r="H237" s="76"/>
      <c r="I237" s="120">
        <v>406.44</v>
      </c>
      <c r="J237" s="143">
        <v>2</v>
      </c>
      <c r="K237" s="139" t="s">
        <v>633</v>
      </c>
    </row>
    <row r="238" spans="1:11" ht="30" customHeight="1" x14ac:dyDescent="0.3">
      <c r="A238" s="102">
        <v>631</v>
      </c>
      <c r="B238" s="102" t="s">
        <v>1271</v>
      </c>
      <c r="C238" s="102">
        <v>85</v>
      </c>
      <c r="D238" s="138" t="s">
        <v>1328</v>
      </c>
      <c r="E238" s="139" t="s">
        <v>1329</v>
      </c>
      <c r="F238" s="102" t="s">
        <v>589</v>
      </c>
      <c r="G238" s="140" t="s">
        <v>1330</v>
      </c>
      <c r="H238" s="76" t="s">
        <v>627</v>
      </c>
      <c r="I238" s="120">
        <v>492.13</v>
      </c>
      <c r="J238" s="143">
        <v>4</v>
      </c>
      <c r="K238" s="139" t="s">
        <v>757</v>
      </c>
    </row>
    <row r="239" spans="1:11" ht="30" customHeight="1" x14ac:dyDescent="0.3">
      <c r="A239" s="102">
        <v>632</v>
      </c>
      <c r="B239" s="102" t="s">
        <v>1271</v>
      </c>
      <c r="C239" s="102">
        <v>86</v>
      </c>
      <c r="D239" s="138" t="s">
        <v>1331</v>
      </c>
      <c r="E239" s="139" t="s">
        <v>1332</v>
      </c>
      <c r="F239" s="102" t="s">
        <v>589</v>
      </c>
      <c r="G239" s="140" t="s">
        <v>1333</v>
      </c>
      <c r="H239" s="76" t="s">
        <v>627</v>
      </c>
      <c r="I239" s="120">
        <v>865.38</v>
      </c>
      <c r="J239" s="143">
        <v>4</v>
      </c>
      <c r="K239" s="139" t="s">
        <v>633</v>
      </c>
    </row>
    <row r="240" spans="1:11" ht="30" customHeight="1" x14ac:dyDescent="0.3">
      <c r="A240" s="102">
        <v>637</v>
      </c>
      <c r="B240" s="102" t="s">
        <v>1271</v>
      </c>
      <c r="C240" s="102">
        <v>91</v>
      </c>
      <c r="D240" s="138" t="s">
        <v>1334</v>
      </c>
      <c r="E240" s="139" t="s">
        <v>1335</v>
      </c>
      <c r="F240" s="102" t="s">
        <v>589</v>
      </c>
      <c r="G240" s="140" t="s">
        <v>1336</v>
      </c>
      <c r="H240" s="76" t="s">
        <v>1235</v>
      </c>
      <c r="I240" s="120">
        <v>634.44000000000005</v>
      </c>
      <c r="J240" s="143">
        <v>5</v>
      </c>
      <c r="K240" s="139" t="s">
        <v>1171</v>
      </c>
    </row>
    <row r="241" spans="1:11" ht="30" customHeight="1" x14ac:dyDescent="0.3">
      <c r="A241" s="102">
        <v>648</v>
      </c>
      <c r="B241" s="102" t="s">
        <v>1271</v>
      </c>
      <c r="C241" s="102">
        <v>102</v>
      </c>
      <c r="D241" s="138" t="s">
        <v>1337</v>
      </c>
      <c r="E241" s="139" t="s">
        <v>1338</v>
      </c>
      <c r="F241" s="102" t="s">
        <v>589</v>
      </c>
      <c r="G241" s="140" t="s">
        <v>1339</v>
      </c>
      <c r="H241" s="76" t="s">
        <v>609</v>
      </c>
      <c r="I241" s="120">
        <v>480.56</v>
      </c>
      <c r="J241" s="143">
        <v>2</v>
      </c>
      <c r="K241" s="139" t="s">
        <v>633</v>
      </c>
    </row>
    <row r="242" spans="1:11" ht="30" customHeight="1" x14ac:dyDescent="0.3">
      <c r="A242" s="102">
        <v>649</v>
      </c>
      <c r="B242" s="102" t="s">
        <v>1271</v>
      </c>
      <c r="C242" s="102">
        <v>103</v>
      </c>
      <c r="D242" s="138" t="s">
        <v>1340</v>
      </c>
      <c r="E242" s="139" t="s">
        <v>1341</v>
      </c>
      <c r="F242" s="102" t="s">
        <v>589</v>
      </c>
      <c r="G242" s="140" t="s">
        <v>1342</v>
      </c>
      <c r="H242" s="76" t="s">
        <v>609</v>
      </c>
      <c r="I242" s="120">
        <v>494.51</v>
      </c>
      <c r="J242" s="143">
        <v>4</v>
      </c>
      <c r="K242" s="139" t="s">
        <v>633</v>
      </c>
    </row>
    <row r="243" spans="1:11" ht="30" customHeight="1" x14ac:dyDescent="0.3">
      <c r="A243" s="102">
        <v>657</v>
      </c>
      <c r="B243" s="102" t="s">
        <v>1271</v>
      </c>
      <c r="C243" s="102">
        <v>111</v>
      </c>
      <c r="D243" s="138" t="s">
        <v>1343</v>
      </c>
      <c r="E243" s="139" t="s">
        <v>1344</v>
      </c>
      <c r="F243" s="102" t="s">
        <v>589</v>
      </c>
      <c r="G243" s="140" t="s">
        <v>1345</v>
      </c>
      <c r="H243" s="76" t="s">
        <v>609</v>
      </c>
      <c r="I243" s="120">
        <v>326.60000000000002</v>
      </c>
      <c r="J243" s="143">
        <v>2</v>
      </c>
      <c r="K243" s="139" t="s">
        <v>633</v>
      </c>
    </row>
    <row r="244" spans="1:11" ht="30" customHeight="1" x14ac:dyDescent="0.3">
      <c r="A244" s="102">
        <v>669</v>
      </c>
      <c r="B244" s="102" t="s">
        <v>1346</v>
      </c>
      <c r="C244" s="102">
        <v>3</v>
      </c>
      <c r="D244" s="77" t="s">
        <v>1347</v>
      </c>
      <c r="E244" s="76" t="s">
        <v>1348</v>
      </c>
      <c r="F244" s="102" t="s">
        <v>589</v>
      </c>
      <c r="G244" s="89" t="s">
        <v>1349</v>
      </c>
      <c r="H244" s="76" t="s">
        <v>609</v>
      </c>
      <c r="I244" s="120">
        <v>342</v>
      </c>
      <c r="J244" s="133">
        <v>2</v>
      </c>
      <c r="K244" s="76" t="s">
        <v>633</v>
      </c>
    </row>
    <row r="245" spans="1:11" ht="30" customHeight="1" x14ac:dyDescent="0.3">
      <c r="A245" s="102">
        <v>672</v>
      </c>
      <c r="B245" s="102" t="s">
        <v>1346</v>
      </c>
      <c r="C245" s="102">
        <v>6</v>
      </c>
      <c r="D245" s="77" t="s">
        <v>1350</v>
      </c>
      <c r="E245" s="76" t="s">
        <v>1351</v>
      </c>
      <c r="F245" s="102" t="s">
        <v>589</v>
      </c>
      <c r="G245" s="89" t="s">
        <v>1352</v>
      </c>
      <c r="H245" s="76" t="s">
        <v>1353</v>
      </c>
      <c r="I245" s="120">
        <v>453.52</v>
      </c>
      <c r="J245" s="133">
        <v>2</v>
      </c>
      <c r="K245" s="76" t="s">
        <v>633</v>
      </c>
    </row>
    <row r="246" spans="1:11" ht="30" customHeight="1" x14ac:dyDescent="0.3">
      <c r="A246" s="102">
        <v>678</v>
      </c>
      <c r="B246" s="102" t="s">
        <v>1346</v>
      </c>
      <c r="C246" s="102">
        <v>12</v>
      </c>
      <c r="D246" s="77" t="s">
        <v>1354</v>
      </c>
      <c r="E246" s="76" t="s">
        <v>1355</v>
      </c>
      <c r="F246" s="102" t="s">
        <v>589</v>
      </c>
      <c r="G246" s="89" t="s">
        <v>1356</v>
      </c>
      <c r="H246" s="76" t="s">
        <v>609</v>
      </c>
      <c r="I246" s="120">
        <v>1092</v>
      </c>
      <c r="J246" s="133">
        <v>5</v>
      </c>
      <c r="K246" s="76" t="s">
        <v>633</v>
      </c>
    </row>
    <row r="247" spans="1:11" ht="30" customHeight="1" x14ac:dyDescent="0.3">
      <c r="A247" s="102">
        <v>686</v>
      </c>
      <c r="B247" s="102" t="s">
        <v>1346</v>
      </c>
      <c r="C247" s="102">
        <v>20</v>
      </c>
      <c r="D247" s="77" t="s">
        <v>1283</v>
      </c>
      <c r="E247" s="76" t="s">
        <v>1284</v>
      </c>
      <c r="F247" s="102" t="s">
        <v>589</v>
      </c>
      <c r="G247" s="89" t="s">
        <v>1285</v>
      </c>
      <c r="H247" s="76" t="s">
        <v>609</v>
      </c>
      <c r="I247" s="120"/>
      <c r="J247" s="133">
        <v>13</v>
      </c>
      <c r="K247" s="76" t="s">
        <v>1357</v>
      </c>
    </row>
    <row r="248" spans="1:11" ht="30" customHeight="1" x14ac:dyDescent="0.3">
      <c r="A248" s="102">
        <v>687</v>
      </c>
      <c r="B248" s="102" t="s">
        <v>1346</v>
      </c>
      <c r="C248" s="102">
        <v>21</v>
      </c>
      <c r="D248" s="77" t="s">
        <v>1358</v>
      </c>
      <c r="E248" s="76" t="s">
        <v>1108</v>
      </c>
      <c r="F248" s="102" t="s">
        <v>589</v>
      </c>
      <c r="G248" s="89" t="s">
        <v>1109</v>
      </c>
      <c r="H248" s="76" t="s">
        <v>627</v>
      </c>
      <c r="I248" s="120">
        <v>595.5</v>
      </c>
      <c r="J248" s="133">
        <v>5</v>
      </c>
      <c r="K248" s="76" t="s">
        <v>633</v>
      </c>
    </row>
    <row r="249" spans="1:11" ht="30" customHeight="1" x14ac:dyDescent="0.3">
      <c r="A249" s="102">
        <v>688</v>
      </c>
      <c r="B249" s="102" t="s">
        <v>1346</v>
      </c>
      <c r="C249" s="102">
        <v>22</v>
      </c>
      <c r="D249" s="77" t="s">
        <v>1359</v>
      </c>
      <c r="E249" s="76" t="s">
        <v>1360</v>
      </c>
      <c r="F249" s="102" t="s">
        <v>589</v>
      </c>
      <c r="G249" s="89" t="s">
        <v>1361</v>
      </c>
      <c r="H249" s="76" t="s">
        <v>609</v>
      </c>
      <c r="I249" s="120">
        <v>1866.73</v>
      </c>
      <c r="J249" s="133">
        <v>10</v>
      </c>
      <c r="K249" s="76" t="s">
        <v>633</v>
      </c>
    </row>
    <row r="250" spans="1:11" ht="30" customHeight="1" x14ac:dyDescent="0.3">
      <c r="A250" s="102">
        <v>691</v>
      </c>
      <c r="B250" s="102" t="s">
        <v>1346</v>
      </c>
      <c r="C250" s="102">
        <v>25</v>
      </c>
      <c r="D250" s="77" t="s">
        <v>1362</v>
      </c>
      <c r="E250" s="76" t="s">
        <v>1363</v>
      </c>
      <c r="F250" s="102" t="s">
        <v>589</v>
      </c>
      <c r="G250" s="89" t="s">
        <v>1364</v>
      </c>
      <c r="H250" s="76" t="s">
        <v>609</v>
      </c>
      <c r="I250" s="120">
        <v>362.25</v>
      </c>
      <c r="J250" s="133">
        <v>3</v>
      </c>
      <c r="K250" s="76" t="s">
        <v>633</v>
      </c>
    </row>
    <row r="251" spans="1:11" ht="30" customHeight="1" x14ac:dyDescent="0.3">
      <c r="A251" s="102">
        <v>695</v>
      </c>
      <c r="B251" s="102" t="s">
        <v>1346</v>
      </c>
      <c r="C251" s="102">
        <v>29</v>
      </c>
      <c r="D251" s="77" t="s">
        <v>1365</v>
      </c>
      <c r="E251" s="76" t="s">
        <v>1366</v>
      </c>
      <c r="F251" s="102" t="s">
        <v>589</v>
      </c>
      <c r="G251" s="89" t="s">
        <v>1367</v>
      </c>
      <c r="H251" s="76" t="s">
        <v>609</v>
      </c>
      <c r="I251" s="120">
        <v>259.5</v>
      </c>
      <c r="J251" s="133">
        <v>2</v>
      </c>
      <c r="K251" s="76" t="s">
        <v>633</v>
      </c>
    </row>
    <row r="252" spans="1:11" ht="30" customHeight="1" x14ac:dyDescent="0.3">
      <c r="A252" s="102">
        <v>700</v>
      </c>
      <c r="B252" s="102" t="s">
        <v>1346</v>
      </c>
      <c r="C252" s="102">
        <v>34</v>
      </c>
      <c r="D252" s="77" t="s">
        <v>1368</v>
      </c>
      <c r="E252" s="76" t="s">
        <v>1369</v>
      </c>
      <c r="F252" s="102" t="s">
        <v>589</v>
      </c>
      <c r="G252" s="89" t="s">
        <v>1370</v>
      </c>
      <c r="H252" s="76" t="s">
        <v>609</v>
      </c>
      <c r="I252" s="120">
        <v>659.22</v>
      </c>
      <c r="J252" s="133">
        <v>15</v>
      </c>
      <c r="K252" s="76" t="s">
        <v>633</v>
      </c>
    </row>
    <row r="253" spans="1:11" ht="30" customHeight="1" x14ac:dyDescent="0.3">
      <c r="A253" s="102">
        <v>716</v>
      </c>
      <c r="B253" s="102" t="s">
        <v>1346</v>
      </c>
      <c r="C253" s="102">
        <v>50</v>
      </c>
      <c r="D253" s="138" t="s">
        <v>1371</v>
      </c>
      <c r="E253" s="139" t="s">
        <v>1372</v>
      </c>
      <c r="F253" s="102" t="s">
        <v>589</v>
      </c>
      <c r="G253" s="140" t="s">
        <v>1373</v>
      </c>
      <c r="H253" s="76" t="s">
        <v>609</v>
      </c>
      <c r="I253" s="120">
        <v>491.18</v>
      </c>
      <c r="J253" s="143">
        <v>4</v>
      </c>
      <c r="K253" s="76" t="s">
        <v>633</v>
      </c>
    </row>
    <row r="254" spans="1:11" ht="30" customHeight="1" x14ac:dyDescent="0.3">
      <c r="A254" s="102">
        <v>721</v>
      </c>
      <c r="B254" s="102" t="s">
        <v>1346</v>
      </c>
      <c r="C254" s="102">
        <v>55</v>
      </c>
      <c r="D254" s="138" t="s">
        <v>1374</v>
      </c>
      <c r="E254" s="139" t="s">
        <v>1375</v>
      </c>
      <c r="F254" s="102" t="s">
        <v>589</v>
      </c>
      <c r="G254" s="140" t="s">
        <v>1376</v>
      </c>
      <c r="H254" s="76" t="s">
        <v>1377</v>
      </c>
      <c r="I254" s="120">
        <v>496.27</v>
      </c>
      <c r="J254" s="143">
        <v>3</v>
      </c>
      <c r="K254" s="139" t="s">
        <v>633</v>
      </c>
    </row>
    <row r="255" spans="1:11" ht="30" customHeight="1" x14ac:dyDescent="0.3">
      <c r="A255" s="102">
        <v>722</v>
      </c>
      <c r="B255" s="102" t="s">
        <v>1346</v>
      </c>
      <c r="C255" s="102">
        <v>56</v>
      </c>
      <c r="D255" s="138" t="s">
        <v>1378</v>
      </c>
      <c r="E255" s="139" t="s">
        <v>1379</v>
      </c>
      <c r="F255" s="102" t="s">
        <v>589</v>
      </c>
      <c r="G255" s="140" t="s">
        <v>1380</v>
      </c>
      <c r="H255" s="76" t="s">
        <v>1250</v>
      </c>
      <c r="I255" s="120">
        <v>3525.17</v>
      </c>
      <c r="J255" s="143">
        <v>30</v>
      </c>
      <c r="K255" s="139" t="s">
        <v>633</v>
      </c>
    </row>
    <row r="256" spans="1:11" ht="30" customHeight="1" x14ac:dyDescent="0.3">
      <c r="A256" s="102">
        <v>723</v>
      </c>
      <c r="B256" s="102" t="s">
        <v>1346</v>
      </c>
      <c r="C256" s="102">
        <v>57</v>
      </c>
      <c r="D256" s="138" t="s">
        <v>1381</v>
      </c>
      <c r="E256" s="139" t="s">
        <v>1382</v>
      </c>
      <c r="F256" s="102" t="s">
        <v>589</v>
      </c>
      <c r="G256" s="140" t="s">
        <v>1383</v>
      </c>
      <c r="H256" s="76" t="s">
        <v>1250</v>
      </c>
      <c r="I256" s="120">
        <v>150.63</v>
      </c>
      <c r="J256" s="143">
        <v>1</v>
      </c>
      <c r="K256" s="139" t="s">
        <v>633</v>
      </c>
    </row>
    <row r="257" spans="1:11" ht="30" customHeight="1" x14ac:dyDescent="0.3">
      <c r="A257" s="102">
        <v>727</v>
      </c>
      <c r="B257" s="102" t="s">
        <v>1384</v>
      </c>
      <c r="C257" s="102">
        <v>4</v>
      </c>
      <c r="D257" s="77" t="s">
        <v>1385</v>
      </c>
      <c r="E257" s="76" t="s">
        <v>1386</v>
      </c>
      <c r="F257" s="102" t="s">
        <v>589</v>
      </c>
      <c r="G257" s="89" t="s">
        <v>1387</v>
      </c>
      <c r="H257" s="76" t="s">
        <v>1270</v>
      </c>
      <c r="I257" s="120">
        <v>474.32</v>
      </c>
      <c r="J257" s="133">
        <v>1</v>
      </c>
      <c r="K257" s="76" t="s">
        <v>634</v>
      </c>
    </row>
    <row r="258" spans="1:11" ht="30" customHeight="1" x14ac:dyDescent="0.3">
      <c r="A258" s="102">
        <v>728</v>
      </c>
      <c r="B258" s="102" t="s">
        <v>1384</v>
      </c>
      <c r="C258" s="102">
        <v>5</v>
      </c>
      <c r="D258" s="77" t="s">
        <v>1388</v>
      </c>
      <c r="E258" s="76" t="s">
        <v>1389</v>
      </c>
      <c r="F258" s="102" t="s">
        <v>589</v>
      </c>
      <c r="G258" s="89" t="s">
        <v>1390</v>
      </c>
      <c r="H258" s="76" t="s">
        <v>609</v>
      </c>
      <c r="I258" s="120">
        <v>1347.2</v>
      </c>
      <c r="J258" s="133">
        <v>6</v>
      </c>
      <c r="K258" s="76" t="s">
        <v>633</v>
      </c>
    </row>
    <row r="259" spans="1:11" ht="30" customHeight="1" x14ac:dyDescent="0.3">
      <c r="A259" s="102">
        <v>729</v>
      </c>
      <c r="B259" s="102" t="s">
        <v>1384</v>
      </c>
      <c r="C259" s="102">
        <v>6</v>
      </c>
      <c r="D259" s="77" t="s">
        <v>1391</v>
      </c>
      <c r="E259" s="76" t="s">
        <v>1392</v>
      </c>
      <c r="F259" s="102" t="s">
        <v>589</v>
      </c>
      <c r="G259" s="89" t="s">
        <v>1393</v>
      </c>
      <c r="H259" s="76" t="s">
        <v>609</v>
      </c>
      <c r="I259" s="120">
        <v>2689.96</v>
      </c>
      <c r="J259" s="133">
        <v>12</v>
      </c>
      <c r="K259" s="76" t="s">
        <v>1394</v>
      </c>
    </row>
    <row r="260" spans="1:11" ht="30" customHeight="1" x14ac:dyDescent="0.3">
      <c r="A260" s="102">
        <v>736</v>
      </c>
      <c r="B260" s="102" t="s">
        <v>1384</v>
      </c>
      <c r="C260" s="102">
        <v>13</v>
      </c>
      <c r="D260" s="77" t="s">
        <v>1395</v>
      </c>
      <c r="E260" s="76" t="s">
        <v>1026</v>
      </c>
      <c r="F260" s="102" t="s">
        <v>589</v>
      </c>
      <c r="G260" s="89" t="s">
        <v>1027</v>
      </c>
      <c r="H260" s="76" t="s">
        <v>627</v>
      </c>
      <c r="I260" s="120">
        <v>1093.42</v>
      </c>
      <c r="J260" s="133">
        <v>9</v>
      </c>
      <c r="K260" s="76" t="s">
        <v>633</v>
      </c>
    </row>
    <row r="261" spans="1:11" ht="30" customHeight="1" x14ac:dyDescent="0.3">
      <c r="A261" s="102">
        <v>739</v>
      </c>
      <c r="B261" s="102" t="s">
        <v>1384</v>
      </c>
      <c r="C261" s="102">
        <v>16</v>
      </c>
      <c r="D261" s="77" t="s">
        <v>1396</v>
      </c>
      <c r="E261" s="76" t="s">
        <v>1397</v>
      </c>
      <c r="F261" s="102" t="s">
        <v>589</v>
      </c>
      <c r="G261" s="89" t="s">
        <v>1398</v>
      </c>
      <c r="H261" s="76" t="s">
        <v>1399</v>
      </c>
      <c r="I261" s="120">
        <v>619.6</v>
      </c>
      <c r="J261" s="133">
        <v>3</v>
      </c>
      <c r="K261" s="76" t="s">
        <v>633</v>
      </c>
    </row>
    <row r="262" spans="1:11" ht="30" customHeight="1" x14ac:dyDescent="0.3">
      <c r="A262" s="102">
        <v>740</v>
      </c>
      <c r="B262" s="102" t="s">
        <v>1384</v>
      </c>
      <c r="C262" s="102">
        <v>17</v>
      </c>
      <c r="D262" s="138" t="s">
        <v>1400</v>
      </c>
      <c r="E262" s="139" t="s">
        <v>1010</v>
      </c>
      <c r="F262" s="102" t="s">
        <v>589</v>
      </c>
      <c r="G262" s="140" t="s">
        <v>1401</v>
      </c>
      <c r="H262" s="76" t="s">
        <v>609</v>
      </c>
      <c r="I262" s="120">
        <v>1336.79</v>
      </c>
      <c r="J262" s="143">
        <v>7</v>
      </c>
      <c r="K262" s="76" t="s">
        <v>1402</v>
      </c>
    </row>
    <row r="263" spans="1:11" ht="30" customHeight="1" x14ac:dyDescent="0.3">
      <c r="A263" s="102">
        <v>746</v>
      </c>
      <c r="B263" s="102" t="s">
        <v>1384</v>
      </c>
      <c r="C263" s="102">
        <v>23</v>
      </c>
      <c r="D263" s="77" t="s">
        <v>1403</v>
      </c>
      <c r="E263" s="76" t="s">
        <v>1404</v>
      </c>
      <c r="F263" s="102" t="s">
        <v>589</v>
      </c>
      <c r="G263" s="89" t="s">
        <v>1405</v>
      </c>
      <c r="H263" s="76"/>
      <c r="I263" s="120"/>
      <c r="J263" s="133">
        <v>4</v>
      </c>
      <c r="K263" s="76" t="s">
        <v>633</v>
      </c>
    </row>
    <row r="264" spans="1:11" ht="30" customHeight="1" x14ac:dyDescent="0.3">
      <c r="A264" s="102">
        <v>751</v>
      </c>
      <c r="B264" s="102" t="s">
        <v>1384</v>
      </c>
      <c r="C264" s="102">
        <v>28</v>
      </c>
      <c r="D264" s="77" t="s">
        <v>1406</v>
      </c>
      <c r="E264" s="76" t="s">
        <v>1407</v>
      </c>
      <c r="F264" s="102" t="s">
        <v>589</v>
      </c>
      <c r="G264" s="89" t="s">
        <v>1408</v>
      </c>
      <c r="H264" s="76" t="s">
        <v>1399</v>
      </c>
      <c r="I264" s="120">
        <v>51.15</v>
      </c>
      <c r="J264" s="133">
        <v>1</v>
      </c>
      <c r="K264" s="76" t="s">
        <v>633</v>
      </c>
    </row>
    <row r="265" spans="1:11" ht="30" customHeight="1" x14ac:dyDescent="0.3">
      <c r="A265" s="102">
        <v>752</v>
      </c>
      <c r="B265" s="102" t="s">
        <v>1384</v>
      </c>
      <c r="C265" s="102">
        <v>29</v>
      </c>
      <c r="D265" s="77" t="s">
        <v>1409</v>
      </c>
      <c r="E265" s="76" t="s">
        <v>1410</v>
      </c>
      <c r="F265" s="102" t="s">
        <v>589</v>
      </c>
      <c r="G265" s="89" t="s">
        <v>1411</v>
      </c>
      <c r="H265" s="76" t="s">
        <v>1270</v>
      </c>
      <c r="I265" s="120">
        <v>1660.29</v>
      </c>
      <c r="J265" s="133">
        <v>11</v>
      </c>
      <c r="K265" s="76" t="s">
        <v>633</v>
      </c>
    </row>
    <row r="266" spans="1:11" ht="30" customHeight="1" x14ac:dyDescent="0.3">
      <c r="A266" s="102">
        <v>755</v>
      </c>
      <c r="B266" s="102" t="s">
        <v>1384</v>
      </c>
      <c r="C266" s="102">
        <v>32</v>
      </c>
      <c r="D266" s="77" t="s">
        <v>1412</v>
      </c>
      <c r="E266" s="76" t="s">
        <v>1413</v>
      </c>
      <c r="F266" s="102" t="s">
        <v>589</v>
      </c>
      <c r="G266" s="89" t="s">
        <v>1414</v>
      </c>
      <c r="H266" s="76" t="s">
        <v>1415</v>
      </c>
      <c r="I266" s="120">
        <v>263.8</v>
      </c>
      <c r="J266" s="133">
        <v>5</v>
      </c>
      <c r="K266" s="76" t="s">
        <v>633</v>
      </c>
    </row>
    <row r="267" spans="1:11" ht="30" customHeight="1" x14ac:dyDescent="0.3">
      <c r="A267" s="102">
        <v>756</v>
      </c>
      <c r="B267" s="102" t="s">
        <v>1384</v>
      </c>
      <c r="C267" s="102">
        <v>33</v>
      </c>
      <c r="D267" s="77" t="s">
        <v>737</v>
      </c>
      <c r="E267" s="76" t="s">
        <v>1416</v>
      </c>
      <c r="F267" s="102" t="s">
        <v>589</v>
      </c>
      <c r="G267" s="89" t="s">
        <v>1417</v>
      </c>
      <c r="H267" s="76" t="s">
        <v>1235</v>
      </c>
      <c r="I267" s="120">
        <v>807.32</v>
      </c>
      <c r="J267" s="133">
        <v>13</v>
      </c>
      <c r="K267" s="76" t="s">
        <v>633</v>
      </c>
    </row>
    <row r="268" spans="1:11" ht="30" customHeight="1" x14ac:dyDescent="0.3">
      <c r="A268" s="102">
        <v>757</v>
      </c>
      <c r="B268" s="102" t="s">
        <v>1384</v>
      </c>
      <c r="C268" s="102">
        <v>34</v>
      </c>
      <c r="D268" s="77" t="s">
        <v>1418</v>
      </c>
      <c r="E268" s="76" t="s">
        <v>1419</v>
      </c>
      <c r="F268" s="102" t="s">
        <v>589</v>
      </c>
      <c r="G268" s="89" t="s">
        <v>1420</v>
      </c>
      <c r="H268" s="76" t="s">
        <v>1421</v>
      </c>
      <c r="I268" s="120"/>
      <c r="J268" s="133">
        <v>14</v>
      </c>
      <c r="K268" s="76" t="s">
        <v>633</v>
      </c>
    </row>
    <row r="269" spans="1:11" ht="30" customHeight="1" x14ac:dyDescent="0.3">
      <c r="A269" s="102">
        <v>758</v>
      </c>
      <c r="B269" s="102" t="s">
        <v>1384</v>
      </c>
      <c r="C269" s="102">
        <v>35</v>
      </c>
      <c r="D269" s="77" t="s">
        <v>1422</v>
      </c>
      <c r="E269" s="76" t="s">
        <v>1423</v>
      </c>
      <c r="F269" s="102" t="s">
        <v>589</v>
      </c>
      <c r="G269" s="89" t="s">
        <v>1424</v>
      </c>
      <c r="H269" s="76" t="s">
        <v>609</v>
      </c>
      <c r="I269" s="120">
        <v>516.28</v>
      </c>
      <c r="J269" s="133">
        <v>3</v>
      </c>
      <c r="K269" s="76" t="s">
        <v>633</v>
      </c>
    </row>
    <row r="270" spans="1:11" ht="30" customHeight="1" x14ac:dyDescent="0.3">
      <c r="A270" s="102">
        <v>763</v>
      </c>
      <c r="B270" s="102" t="s">
        <v>1384</v>
      </c>
      <c r="C270" s="102">
        <v>40</v>
      </c>
      <c r="D270" s="77" t="s">
        <v>1425</v>
      </c>
      <c r="E270" s="76" t="s">
        <v>1426</v>
      </c>
      <c r="F270" s="102" t="s">
        <v>589</v>
      </c>
      <c r="G270" s="89" t="s">
        <v>1427</v>
      </c>
      <c r="H270" s="76" t="s">
        <v>1399</v>
      </c>
      <c r="I270" s="120">
        <v>175.5</v>
      </c>
      <c r="J270" s="133">
        <v>1</v>
      </c>
      <c r="K270" s="76" t="s">
        <v>633</v>
      </c>
    </row>
    <row r="271" spans="1:11" ht="30" customHeight="1" x14ac:dyDescent="0.3">
      <c r="A271" s="102">
        <v>764</v>
      </c>
      <c r="B271" s="102" t="s">
        <v>1384</v>
      </c>
      <c r="C271" s="102">
        <v>41</v>
      </c>
      <c r="D271" s="77" t="s">
        <v>1428</v>
      </c>
      <c r="E271" s="76" t="s">
        <v>1429</v>
      </c>
      <c r="F271" s="102" t="s">
        <v>589</v>
      </c>
      <c r="G271" s="89" t="s">
        <v>1430</v>
      </c>
      <c r="H271" s="76" t="s">
        <v>627</v>
      </c>
      <c r="I271" s="120">
        <v>283.23</v>
      </c>
      <c r="J271" s="133">
        <v>2</v>
      </c>
      <c r="K271" s="76" t="s">
        <v>633</v>
      </c>
    </row>
    <row r="272" spans="1:11" ht="30" customHeight="1" x14ac:dyDescent="0.3">
      <c r="A272" s="102">
        <v>765</v>
      </c>
      <c r="B272" s="102" t="s">
        <v>1384</v>
      </c>
      <c r="C272" s="102">
        <v>42</v>
      </c>
      <c r="D272" s="77" t="s">
        <v>1431</v>
      </c>
      <c r="E272" s="76" t="s">
        <v>1432</v>
      </c>
      <c r="F272" s="102" t="s">
        <v>589</v>
      </c>
      <c r="G272" s="89" t="s">
        <v>1433</v>
      </c>
      <c r="H272" s="76" t="s">
        <v>609</v>
      </c>
      <c r="I272" s="120">
        <v>663.12</v>
      </c>
      <c r="J272" s="133">
        <v>4</v>
      </c>
      <c r="K272" s="76" t="s">
        <v>633</v>
      </c>
    </row>
    <row r="273" spans="1:11" ht="30" customHeight="1" x14ac:dyDescent="0.3">
      <c r="A273" s="102">
        <v>766</v>
      </c>
      <c r="B273" s="102" t="s">
        <v>1384</v>
      </c>
      <c r="C273" s="102">
        <v>43</v>
      </c>
      <c r="D273" s="77" t="s">
        <v>1434</v>
      </c>
      <c r="E273" s="76" t="s">
        <v>1435</v>
      </c>
      <c r="F273" s="102" t="s">
        <v>589</v>
      </c>
      <c r="G273" s="89" t="s">
        <v>1436</v>
      </c>
      <c r="H273" s="76" t="s">
        <v>1437</v>
      </c>
      <c r="I273" s="120">
        <v>355.68</v>
      </c>
      <c r="J273" s="133">
        <v>5</v>
      </c>
      <c r="K273" s="76" t="s">
        <v>633</v>
      </c>
    </row>
    <row r="274" spans="1:11" ht="30" customHeight="1" x14ac:dyDescent="0.3">
      <c r="A274" s="102">
        <v>767</v>
      </c>
      <c r="B274" s="102" t="s">
        <v>1384</v>
      </c>
      <c r="C274" s="102">
        <v>44</v>
      </c>
      <c r="D274" s="77" t="s">
        <v>1438</v>
      </c>
      <c r="E274" s="76" t="s">
        <v>1439</v>
      </c>
      <c r="F274" s="102" t="s">
        <v>589</v>
      </c>
      <c r="G274" s="89" t="s">
        <v>1440</v>
      </c>
      <c r="H274" s="76" t="s">
        <v>1441</v>
      </c>
      <c r="I274" s="120">
        <v>565.20000000000005</v>
      </c>
      <c r="J274" s="133">
        <v>4</v>
      </c>
      <c r="K274" s="76" t="s">
        <v>1254</v>
      </c>
    </row>
    <row r="275" spans="1:11" ht="30" customHeight="1" x14ac:dyDescent="0.3">
      <c r="A275" s="102">
        <v>769</v>
      </c>
      <c r="B275" s="102" t="s">
        <v>1384</v>
      </c>
      <c r="C275" s="102">
        <v>46</v>
      </c>
      <c r="D275" s="77" t="s">
        <v>1442</v>
      </c>
      <c r="E275" s="76" t="s">
        <v>961</v>
      </c>
      <c r="F275" s="102" t="s">
        <v>589</v>
      </c>
      <c r="G275" s="89" t="s">
        <v>962</v>
      </c>
      <c r="H275" s="76" t="s">
        <v>627</v>
      </c>
      <c r="I275" s="120">
        <v>1056.18</v>
      </c>
      <c r="J275" s="133">
        <v>6</v>
      </c>
      <c r="K275" s="76" t="s">
        <v>633</v>
      </c>
    </row>
    <row r="276" spans="1:11" ht="30" customHeight="1" x14ac:dyDescent="0.3">
      <c r="A276" s="102">
        <v>770</v>
      </c>
      <c r="B276" s="102" t="s">
        <v>1384</v>
      </c>
      <c r="C276" s="102">
        <v>47</v>
      </c>
      <c r="D276" s="138" t="s">
        <v>1443</v>
      </c>
      <c r="E276" s="139" t="s">
        <v>1444</v>
      </c>
      <c r="F276" s="102" t="s">
        <v>589</v>
      </c>
      <c r="G276" s="140" t="s">
        <v>1445</v>
      </c>
      <c r="H276" s="76" t="s">
        <v>1446</v>
      </c>
      <c r="I276" s="120">
        <v>930.14099999999996</v>
      </c>
      <c r="J276" s="143">
        <v>6</v>
      </c>
      <c r="K276" s="76" t="s">
        <v>633</v>
      </c>
    </row>
    <row r="277" spans="1:11" ht="30" customHeight="1" x14ac:dyDescent="0.3">
      <c r="A277" s="102">
        <v>771</v>
      </c>
      <c r="B277" s="102" t="s">
        <v>1384</v>
      </c>
      <c r="C277" s="102">
        <v>48</v>
      </c>
      <c r="D277" s="138" t="s">
        <v>1447</v>
      </c>
      <c r="E277" s="139" t="s">
        <v>1448</v>
      </c>
      <c r="F277" s="102" t="s">
        <v>589</v>
      </c>
      <c r="G277" s="140" t="s">
        <v>1449</v>
      </c>
      <c r="H277" s="76" t="s">
        <v>627</v>
      </c>
      <c r="I277" s="120">
        <v>380.96</v>
      </c>
      <c r="J277" s="143">
        <v>3</v>
      </c>
      <c r="K277" s="76" t="s">
        <v>633</v>
      </c>
    </row>
    <row r="278" spans="1:11" ht="30" customHeight="1" x14ac:dyDescent="0.3">
      <c r="A278" s="102">
        <v>778</v>
      </c>
      <c r="B278" s="102" t="s">
        <v>1384</v>
      </c>
      <c r="C278" s="102">
        <v>55</v>
      </c>
      <c r="D278" s="138" t="s">
        <v>1450</v>
      </c>
      <c r="E278" s="139" t="s">
        <v>1451</v>
      </c>
      <c r="F278" s="102" t="s">
        <v>589</v>
      </c>
      <c r="G278" s="140" t="s">
        <v>1452</v>
      </c>
      <c r="H278" s="76" t="s">
        <v>1307</v>
      </c>
      <c r="I278" s="120">
        <v>860.09</v>
      </c>
      <c r="J278" s="143">
        <v>6</v>
      </c>
      <c r="K278" s="139" t="s">
        <v>633</v>
      </c>
    </row>
    <row r="279" spans="1:11" ht="30" customHeight="1" x14ac:dyDescent="0.3">
      <c r="A279" s="102">
        <v>781</v>
      </c>
      <c r="B279" s="102" t="s">
        <v>1384</v>
      </c>
      <c r="C279" s="102">
        <v>58</v>
      </c>
      <c r="D279" s="138" t="s">
        <v>1453</v>
      </c>
      <c r="E279" s="139" t="s">
        <v>1288</v>
      </c>
      <c r="F279" s="102" t="s">
        <v>589</v>
      </c>
      <c r="G279" s="140" t="s">
        <v>1454</v>
      </c>
      <c r="H279" s="76" t="s">
        <v>627</v>
      </c>
      <c r="I279" s="120">
        <v>311.3</v>
      </c>
      <c r="J279" s="143">
        <v>2</v>
      </c>
      <c r="K279" s="139" t="s">
        <v>633</v>
      </c>
    </row>
    <row r="280" spans="1:11" ht="30" customHeight="1" x14ac:dyDescent="0.3">
      <c r="A280" s="102">
        <v>782</v>
      </c>
      <c r="B280" s="102" t="s">
        <v>1384</v>
      </c>
      <c r="C280" s="102">
        <v>59</v>
      </c>
      <c r="D280" s="138" t="s">
        <v>1455</v>
      </c>
      <c r="E280" s="139" t="s">
        <v>1456</v>
      </c>
      <c r="F280" s="102" t="s">
        <v>589</v>
      </c>
      <c r="G280" s="140" t="s">
        <v>1457</v>
      </c>
      <c r="H280" s="76" t="s">
        <v>627</v>
      </c>
      <c r="I280" s="120">
        <v>780.7</v>
      </c>
      <c r="J280" s="143">
        <v>5</v>
      </c>
      <c r="K280" s="139" t="s">
        <v>633</v>
      </c>
    </row>
    <row r="281" spans="1:11" ht="30" customHeight="1" x14ac:dyDescent="0.3">
      <c r="A281" s="102">
        <v>784</v>
      </c>
      <c r="B281" s="102" t="s">
        <v>1384</v>
      </c>
      <c r="C281" s="102">
        <v>61</v>
      </c>
      <c r="D281" s="138" t="s">
        <v>1458</v>
      </c>
      <c r="E281" s="139" t="s">
        <v>1459</v>
      </c>
      <c r="F281" s="102" t="s">
        <v>589</v>
      </c>
      <c r="G281" s="140" t="s">
        <v>1460</v>
      </c>
      <c r="H281" s="76" t="s">
        <v>1461</v>
      </c>
      <c r="I281" s="120">
        <v>1379.48</v>
      </c>
      <c r="J281" s="143">
        <v>9</v>
      </c>
      <c r="K281" s="139" t="s">
        <v>633</v>
      </c>
    </row>
    <row r="282" spans="1:11" ht="30" customHeight="1" x14ac:dyDescent="0.3">
      <c r="A282" s="102">
        <v>796</v>
      </c>
      <c r="B282" s="102" t="s">
        <v>1384</v>
      </c>
      <c r="C282" s="102">
        <v>72</v>
      </c>
      <c r="D282" s="138" t="s">
        <v>1462</v>
      </c>
      <c r="E282" s="139" t="s">
        <v>1463</v>
      </c>
      <c r="F282" s="102" t="s">
        <v>589</v>
      </c>
      <c r="G282" s="140" t="s">
        <v>1464</v>
      </c>
      <c r="H282" s="76" t="s">
        <v>1307</v>
      </c>
      <c r="I282" s="120">
        <v>519.05999999999995</v>
      </c>
      <c r="J282" s="143">
        <v>6</v>
      </c>
      <c r="K282" s="139" t="s">
        <v>633</v>
      </c>
    </row>
    <row r="283" spans="1:11" ht="30" customHeight="1" x14ac:dyDescent="0.3">
      <c r="A283" s="102">
        <v>797</v>
      </c>
      <c r="B283" s="102" t="s">
        <v>1384</v>
      </c>
      <c r="C283" s="102">
        <v>73</v>
      </c>
      <c r="D283" s="138" t="s">
        <v>1465</v>
      </c>
      <c r="E283" s="139" t="s">
        <v>1466</v>
      </c>
      <c r="F283" s="102" t="s">
        <v>589</v>
      </c>
      <c r="G283" s="140" t="s">
        <v>1467</v>
      </c>
      <c r="H283" s="76" t="s">
        <v>609</v>
      </c>
      <c r="I283" s="120">
        <v>429</v>
      </c>
      <c r="J283" s="143">
        <v>3</v>
      </c>
      <c r="K283" s="139" t="s">
        <v>633</v>
      </c>
    </row>
    <row r="284" spans="1:11" ht="30" customHeight="1" x14ac:dyDescent="0.3">
      <c r="A284" s="102">
        <v>801</v>
      </c>
      <c r="B284" s="102" t="s">
        <v>1384</v>
      </c>
      <c r="C284" s="102">
        <v>76</v>
      </c>
      <c r="D284" s="138" t="s">
        <v>1468</v>
      </c>
      <c r="E284" s="139" t="s">
        <v>1469</v>
      </c>
      <c r="F284" s="102" t="s">
        <v>589</v>
      </c>
      <c r="G284" s="140" t="s">
        <v>1470</v>
      </c>
      <c r="H284" s="76" t="s">
        <v>609</v>
      </c>
      <c r="I284" s="120">
        <v>620.27</v>
      </c>
      <c r="J284" s="143">
        <v>4</v>
      </c>
      <c r="K284" s="139" t="s">
        <v>633</v>
      </c>
    </row>
    <row r="285" spans="1:11" ht="30" customHeight="1" x14ac:dyDescent="0.3">
      <c r="A285" s="102">
        <v>806</v>
      </c>
      <c r="B285" s="102" t="s">
        <v>1471</v>
      </c>
      <c r="C285" s="102">
        <v>1</v>
      </c>
      <c r="D285" s="77" t="s">
        <v>1472</v>
      </c>
      <c r="E285" s="76" t="s">
        <v>1473</v>
      </c>
      <c r="F285" s="102" t="s">
        <v>589</v>
      </c>
      <c r="G285" s="89" t="s">
        <v>874</v>
      </c>
      <c r="H285" s="76" t="s">
        <v>1399</v>
      </c>
      <c r="I285" s="120"/>
      <c r="J285" s="133">
        <v>4</v>
      </c>
      <c r="K285" s="76" t="s">
        <v>633</v>
      </c>
    </row>
    <row r="286" spans="1:11" ht="30" customHeight="1" x14ac:dyDescent="0.3">
      <c r="A286" s="102">
        <v>808</v>
      </c>
      <c r="B286" s="102" t="s">
        <v>1471</v>
      </c>
      <c r="C286" s="102">
        <v>3</v>
      </c>
      <c r="D286" s="77" t="s">
        <v>1474</v>
      </c>
      <c r="E286" s="76" t="s">
        <v>1475</v>
      </c>
      <c r="F286" s="102" t="s">
        <v>589</v>
      </c>
      <c r="G286" s="89" t="s">
        <v>1476</v>
      </c>
      <c r="H286" s="76" t="s">
        <v>1399</v>
      </c>
      <c r="I286" s="120">
        <v>242.46</v>
      </c>
      <c r="J286" s="133">
        <v>2</v>
      </c>
      <c r="K286" s="76" t="s">
        <v>633</v>
      </c>
    </row>
    <row r="287" spans="1:11" ht="30" customHeight="1" x14ac:dyDescent="0.3">
      <c r="A287" s="102">
        <v>810</v>
      </c>
      <c r="B287" s="102" t="s">
        <v>1471</v>
      </c>
      <c r="C287" s="102">
        <v>5</v>
      </c>
      <c r="D287" s="77" t="s">
        <v>1477</v>
      </c>
      <c r="E287" s="76" t="s">
        <v>1478</v>
      </c>
      <c r="F287" s="102" t="s">
        <v>589</v>
      </c>
      <c r="G287" s="89" t="s">
        <v>1479</v>
      </c>
      <c r="H287" s="76" t="s">
        <v>609</v>
      </c>
      <c r="I287" s="120">
        <v>969.03</v>
      </c>
      <c r="J287" s="133">
        <v>6</v>
      </c>
      <c r="K287" s="76" t="s">
        <v>633</v>
      </c>
    </row>
    <row r="288" spans="1:11" ht="30" customHeight="1" x14ac:dyDescent="0.3">
      <c r="A288" s="102">
        <v>814</v>
      </c>
      <c r="B288" s="102" t="s">
        <v>1471</v>
      </c>
      <c r="C288" s="102">
        <v>9</v>
      </c>
      <c r="D288" s="77" t="s">
        <v>1480</v>
      </c>
      <c r="E288" s="76" t="s">
        <v>1481</v>
      </c>
      <c r="F288" s="102" t="s">
        <v>589</v>
      </c>
      <c r="G288" s="89" t="s">
        <v>1482</v>
      </c>
      <c r="H288" s="76" t="s">
        <v>1483</v>
      </c>
      <c r="I288" s="120">
        <v>1418.16</v>
      </c>
      <c r="J288" s="133">
        <v>7</v>
      </c>
      <c r="K288" s="76" t="s">
        <v>634</v>
      </c>
    </row>
    <row r="289" spans="1:11" ht="30" customHeight="1" x14ac:dyDescent="0.3">
      <c r="A289" s="102">
        <v>815</v>
      </c>
      <c r="B289" s="102" t="s">
        <v>1471</v>
      </c>
      <c r="C289" s="102">
        <v>10</v>
      </c>
      <c r="D289" s="77" t="s">
        <v>1484</v>
      </c>
      <c r="E289" s="76" t="s">
        <v>1485</v>
      </c>
      <c r="F289" s="102" t="s">
        <v>589</v>
      </c>
      <c r="G289" s="89" t="s">
        <v>1486</v>
      </c>
      <c r="H289" s="76" t="s">
        <v>1483</v>
      </c>
      <c r="I289" s="120">
        <v>303.83999999999997</v>
      </c>
      <c r="J289" s="133">
        <v>2</v>
      </c>
      <c r="K289" s="76" t="s">
        <v>634</v>
      </c>
    </row>
    <row r="290" spans="1:11" ht="30" customHeight="1" x14ac:dyDescent="0.3">
      <c r="A290" s="102">
        <v>823</v>
      </c>
      <c r="B290" s="102" t="s">
        <v>1471</v>
      </c>
      <c r="C290" s="102">
        <v>18</v>
      </c>
      <c r="D290" s="77" t="s">
        <v>1487</v>
      </c>
      <c r="E290" s="76" t="s">
        <v>1488</v>
      </c>
      <c r="F290" s="102" t="s">
        <v>589</v>
      </c>
      <c r="G290" s="89" t="s">
        <v>1489</v>
      </c>
      <c r="H290" s="76" t="s">
        <v>627</v>
      </c>
      <c r="I290" s="120">
        <v>912.27</v>
      </c>
      <c r="J290" s="133">
        <v>7</v>
      </c>
      <c r="K290" s="76" t="s">
        <v>633</v>
      </c>
    </row>
    <row r="291" spans="1:11" ht="30" customHeight="1" x14ac:dyDescent="0.3">
      <c r="A291" s="102">
        <v>824</v>
      </c>
      <c r="B291" s="102" t="s">
        <v>1471</v>
      </c>
      <c r="C291" s="102">
        <v>19</v>
      </c>
      <c r="D291" s="77" t="s">
        <v>1490</v>
      </c>
      <c r="E291" s="76" t="s">
        <v>1491</v>
      </c>
      <c r="F291" s="102" t="s">
        <v>589</v>
      </c>
      <c r="G291" s="89" t="s">
        <v>1492</v>
      </c>
      <c r="H291" s="76" t="s">
        <v>1083</v>
      </c>
      <c r="I291" s="120">
        <v>59780.612000000001</v>
      </c>
      <c r="J291" s="133">
        <v>477</v>
      </c>
      <c r="K291" s="76" t="s">
        <v>1254</v>
      </c>
    </row>
    <row r="292" spans="1:11" ht="30" customHeight="1" x14ac:dyDescent="0.3">
      <c r="A292" s="102">
        <v>827</v>
      </c>
      <c r="B292" s="102" t="s">
        <v>1471</v>
      </c>
      <c r="C292" s="102">
        <v>22</v>
      </c>
      <c r="D292" s="77" t="s">
        <v>1493</v>
      </c>
      <c r="E292" s="76" t="s">
        <v>1494</v>
      </c>
      <c r="F292" s="102" t="s">
        <v>589</v>
      </c>
      <c r="G292" s="89" t="s">
        <v>1495</v>
      </c>
      <c r="H292" s="76" t="s">
        <v>609</v>
      </c>
      <c r="I292" s="120">
        <v>747.68</v>
      </c>
      <c r="J292" s="133">
        <v>5</v>
      </c>
      <c r="K292" s="76" t="s">
        <v>633</v>
      </c>
    </row>
    <row r="293" spans="1:11" ht="30" customHeight="1" x14ac:dyDescent="0.3">
      <c r="A293" s="102">
        <v>832</v>
      </c>
      <c r="B293" s="102" t="s">
        <v>1471</v>
      </c>
      <c r="C293" s="102">
        <v>27</v>
      </c>
      <c r="D293" s="77" t="s">
        <v>1496</v>
      </c>
      <c r="E293" s="76" t="s">
        <v>1497</v>
      </c>
      <c r="F293" s="102" t="s">
        <v>589</v>
      </c>
      <c r="G293" s="89" t="s">
        <v>1498</v>
      </c>
      <c r="H293" s="76" t="s">
        <v>591</v>
      </c>
      <c r="I293" s="120">
        <v>658.29</v>
      </c>
      <c r="J293" s="133">
        <v>15</v>
      </c>
      <c r="K293" s="76" t="s">
        <v>1254</v>
      </c>
    </row>
    <row r="294" spans="1:11" ht="30" customHeight="1" x14ac:dyDescent="0.3">
      <c r="A294" s="102">
        <v>834</v>
      </c>
      <c r="B294" s="102" t="s">
        <v>1471</v>
      </c>
      <c r="C294" s="102">
        <v>29</v>
      </c>
      <c r="D294" s="77" t="s">
        <v>1040</v>
      </c>
      <c r="E294" s="76" t="s">
        <v>1499</v>
      </c>
      <c r="F294" s="102" t="s">
        <v>589</v>
      </c>
      <c r="G294" s="89" t="s">
        <v>1500</v>
      </c>
      <c r="H294" s="76" t="s">
        <v>591</v>
      </c>
      <c r="I294" s="120">
        <v>658.29</v>
      </c>
      <c r="J294" s="133">
        <v>15</v>
      </c>
      <c r="K294" s="76" t="s">
        <v>1254</v>
      </c>
    </row>
    <row r="295" spans="1:11" ht="30" customHeight="1" x14ac:dyDescent="0.3">
      <c r="A295" s="102">
        <v>835</v>
      </c>
      <c r="B295" s="102" t="s">
        <v>1471</v>
      </c>
      <c r="C295" s="102">
        <v>30</v>
      </c>
      <c r="D295" s="138" t="s">
        <v>1501</v>
      </c>
      <c r="E295" s="139" t="s">
        <v>1043</v>
      </c>
      <c r="F295" s="102" t="s">
        <v>589</v>
      </c>
      <c r="G295" s="140" t="s">
        <v>1502</v>
      </c>
      <c r="H295" s="76" t="s">
        <v>609</v>
      </c>
      <c r="I295" s="120">
        <v>269.8</v>
      </c>
      <c r="J295" s="143">
        <v>2</v>
      </c>
      <c r="K295" s="76" t="s">
        <v>633</v>
      </c>
    </row>
    <row r="296" spans="1:11" ht="30" customHeight="1" x14ac:dyDescent="0.3">
      <c r="A296" s="102">
        <v>839</v>
      </c>
      <c r="B296" s="102" t="s">
        <v>1471</v>
      </c>
      <c r="C296" s="102">
        <v>34</v>
      </c>
      <c r="D296" s="77" t="s">
        <v>1503</v>
      </c>
      <c r="E296" s="76" t="s">
        <v>1504</v>
      </c>
      <c r="F296" s="102" t="s">
        <v>589</v>
      </c>
      <c r="G296" s="89" t="s">
        <v>1505</v>
      </c>
      <c r="H296" s="76" t="s">
        <v>1506</v>
      </c>
      <c r="I296" s="120">
        <v>329.6</v>
      </c>
      <c r="J296" s="133">
        <v>2</v>
      </c>
      <c r="K296" s="76" t="s">
        <v>633</v>
      </c>
    </row>
    <row r="297" spans="1:11" ht="30" customHeight="1" x14ac:dyDescent="0.3">
      <c r="A297" s="102">
        <v>840</v>
      </c>
      <c r="B297" s="102" t="s">
        <v>1471</v>
      </c>
      <c r="C297" s="102">
        <v>35</v>
      </c>
      <c r="D297" s="77" t="s">
        <v>1507</v>
      </c>
      <c r="E297" s="76" t="s">
        <v>1508</v>
      </c>
      <c r="F297" s="102" t="s">
        <v>589</v>
      </c>
      <c r="G297" s="89" t="s">
        <v>1509</v>
      </c>
      <c r="H297" s="76" t="s">
        <v>1510</v>
      </c>
      <c r="I297" s="120">
        <v>4066.86</v>
      </c>
      <c r="J297" s="133">
        <v>40</v>
      </c>
      <c r="K297" s="76" t="s">
        <v>1254</v>
      </c>
    </row>
    <row r="298" spans="1:11" ht="30" customHeight="1" x14ac:dyDescent="0.3">
      <c r="A298" s="102">
        <v>843</v>
      </c>
      <c r="B298" s="102" t="s">
        <v>1471</v>
      </c>
      <c r="C298" s="102">
        <v>38</v>
      </c>
      <c r="D298" s="77" t="s">
        <v>1511</v>
      </c>
      <c r="E298" s="76" t="s">
        <v>1512</v>
      </c>
      <c r="F298" s="102" t="s">
        <v>589</v>
      </c>
      <c r="G298" s="89" t="s">
        <v>1513</v>
      </c>
      <c r="H298" s="76" t="s">
        <v>1514</v>
      </c>
      <c r="I298" s="120">
        <v>1617.86</v>
      </c>
      <c r="J298" s="133">
        <v>44</v>
      </c>
      <c r="K298" s="76" t="s">
        <v>633</v>
      </c>
    </row>
    <row r="299" spans="1:11" ht="30" customHeight="1" x14ac:dyDescent="0.3">
      <c r="A299" s="102">
        <v>848</v>
      </c>
      <c r="B299" s="102" t="s">
        <v>1471</v>
      </c>
      <c r="C299" s="102">
        <v>43</v>
      </c>
      <c r="D299" s="77" t="s">
        <v>1515</v>
      </c>
      <c r="E299" s="76" t="s">
        <v>1516</v>
      </c>
      <c r="F299" s="102" t="s">
        <v>589</v>
      </c>
      <c r="G299" s="89" t="s">
        <v>1517</v>
      </c>
      <c r="H299" s="76" t="s">
        <v>1518</v>
      </c>
      <c r="I299" s="120">
        <v>251.61</v>
      </c>
      <c r="J299" s="133">
        <v>2</v>
      </c>
      <c r="K299" s="76" t="s">
        <v>633</v>
      </c>
    </row>
    <row r="300" spans="1:11" ht="30" customHeight="1" x14ac:dyDescent="0.3">
      <c r="A300" s="102">
        <v>850</v>
      </c>
      <c r="B300" s="102" t="s">
        <v>1471</v>
      </c>
      <c r="C300" s="102">
        <v>45</v>
      </c>
      <c r="D300" s="77" t="s">
        <v>1519</v>
      </c>
      <c r="E300" s="76" t="s">
        <v>1520</v>
      </c>
      <c r="F300" s="102" t="s">
        <v>589</v>
      </c>
      <c r="G300" s="89" t="s">
        <v>1521</v>
      </c>
      <c r="H300" s="76" t="s">
        <v>1083</v>
      </c>
      <c r="I300" s="120">
        <v>25222.9</v>
      </c>
      <c r="J300" s="133">
        <v>527</v>
      </c>
      <c r="K300" s="76" t="s">
        <v>1254</v>
      </c>
    </row>
    <row r="301" spans="1:11" ht="30" customHeight="1" x14ac:dyDescent="0.3">
      <c r="A301" s="102">
        <v>865</v>
      </c>
      <c r="B301" s="102" t="s">
        <v>1471</v>
      </c>
      <c r="C301" s="102">
        <v>60</v>
      </c>
      <c r="D301" s="103" t="s">
        <v>1522</v>
      </c>
      <c r="E301" s="104" t="s">
        <v>1523</v>
      </c>
      <c r="F301" s="102" t="s">
        <v>589</v>
      </c>
      <c r="G301" s="105" t="s">
        <v>1524</v>
      </c>
      <c r="H301" s="76" t="s">
        <v>1518</v>
      </c>
      <c r="I301" s="130">
        <v>998.22</v>
      </c>
      <c r="J301" s="137">
        <v>7</v>
      </c>
      <c r="K301" s="104" t="s">
        <v>633</v>
      </c>
    </row>
    <row r="302" spans="1:11" ht="30" customHeight="1" x14ac:dyDescent="0.3">
      <c r="A302" s="107">
        <v>866</v>
      </c>
      <c r="B302" s="107" t="s">
        <v>1471</v>
      </c>
      <c r="C302" s="107">
        <v>61</v>
      </c>
      <c r="D302" s="108" t="s">
        <v>775</v>
      </c>
      <c r="E302" s="109" t="s">
        <v>1525</v>
      </c>
      <c r="F302" s="107" t="s">
        <v>589</v>
      </c>
      <c r="G302" s="110" t="s">
        <v>1526</v>
      </c>
      <c r="H302" s="76" t="s">
        <v>609</v>
      </c>
      <c r="I302" s="134">
        <v>297.39999999999998</v>
      </c>
      <c r="J302" s="149">
        <v>4</v>
      </c>
      <c r="K302" s="109" t="s">
        <v>635</v>
      </c>
    </row>
    <row r="303" spans="1:11" ht="30" customHeight="1" x14ac:dyDescent="0.3">
      <c r="A303" s="107">
        <v>867</v>
      </c>
      <c r="B303" s="107" t="s">
        <v>1471</v>
      </c>
      <c r="C303" s="107">
        <v>61</v>
      </c>
      <c r="D303" s="108" t="s">
        <v>775</v>
      </c>
      <c r="E303" s="109" t="s">
        <v>1525</v>
      </c>
      <c r="F303" s="107" t="s">
        <v>589</v>
      </c>
      <c r="G303" s="110" t="s">
        <v>1527</v>
      </c>
      <c r="H303" s="109" t="s">
        <v>1528</v>
      </c>
      <c r="I303" s="134">
        <v>390.5</v>
      </c>
      <c r="J303" s="149">
        <v>2</v>
      </c>
      <c r="K303" s="109" t="s">
        <v>1529</v>
      </c>
    </row>
    <row r="304" spans="1:11" ht="30" customHeight="1" x14ac:dyDescent="0.3">
      <c r="A304" s="102">
        <v>870</v>
      </c>
      <c r="B304" s="102" t="s">
        <v>1471</v>
      </c>
      <c r="C304" s="102">
        <v>64</v>
      </c>
      <c r="D304" s="103" t="s">
        <v>1530</v>
      </c>
      <c r="E304" s="104" t="s">
        <v>1531</v>
      </c>
      <c r="F304" s="102" t="s">
        <v>589</v>
      </c>
      <c r="G304" s="105" t="s">
        <v>1532</v>
      </c>
      <c r="H304" s="76" t="s">
        <v>1533</v>
      </c>
      <c r="I304" s="130">
        <v>260.54000000000002</v>
      </c>
      <c r="J304" s="137">
        <v>2</v>
      </c>
      <c r="K304" s="104" t="s">
        <v>1534</v>
      </c>
    </row>
    <row r="305" spans="1:11" ht="30" customHeight="1" x14ac:dyDescent="0.3">
      <c r="A305" s="102">
        <v>872</v>
      </c>
      <c r="B305" s="102" t="s">
        <v>1471</v>
      </c>
      <c r="C305" s="102">
        <v>66</v>
      </c>
      <c r="D305" s="103" t="s">
        <v>1535</v>
      </c>
      <c r="E305" s="104" t="s">
        <v>1536</v>
      </c>
      <c r="F305" s="102" t="s">
        <v>479</v>
      </c>
      <c r="G305" s="105" t="s">
        <v>1537</v>
      </c>
      <c r="H305" s="76" t="s">
        <v>609</v>
      </c>
      <c r="I305" s="130">
        <v>350.4</v>
      </c>
      <c r="J305" s="137">
        <v>5</v>
      </c>
      <c r="K305" s="104" t="s">
        <v>1538</v>
      </c>
    </row>
    <row r="306" spans="1:11" ht="30" customHeight="1" x14ac:dyDescent="0.3">
      <c r="A306" s="107">
        <v>873</v>
      </c>
      <c r="B306" s="107" t="s">
        <v>1471</v>
      </c>
      <c r="C306" s="107">
        <v>67</v>
      </c>
      <c r="D306" s="108" t="s">
        <v>1539</v>
      </c>
      <c r="E306" s="109" t="s">
        <v>1540</v>
      </c>
      <c r="F306" s="107" t="s">
        <v>479</v>
      </c>
      <c r="G306" s="110" t="s">
        <v>1541</v>
      </c>
      <c r="H306" s="76" t="s">
        <v>627</v>
      </c>
      <c r="I306" s="134">
        <v>263.8</v>
      </c>
      <c r="J306" s="149">
        <v>2</v>
      </c>
      <c r="K306" s="109" t="s">
        <v>1529</v>
      </c>
    </row>
    <row r="307" spans="1:11" ht="30" customHeight="1" x14ac:dyDescent="0.3">
      <c r="A307" s="107">
        <v>874</v>
      </c>
      <c r="B307" s="107" t="s">
        <v>1471</v>
      </c>
      <c r="C307" s="107">
        <v>67</v>
      </c>
      <c r="D307" s="108" t="s">
        <v>1539</v>
      </c>
      <c r="E307" s="109" t="s">
        <v>1540</v>
      </c>
      <c r="F307" s="107" t="s">
        <v>479</v>
      </c>
      <c r="G307" s="110" t="s">
        <v>1542</v>
      </c>
      <c r="H307" s="109" t="s">
        <v>1528</v>
      </c>
      <c r="I307" s="134">
        <v>50</v>
      </c>
      <c r="J307" s="149">
        <v>4</v>
      </c>
      <c r="K307" s="109" t="s">
        <v>1543</v>
      </c>
    </row>
    <row r="308" spans="1:11" ht="30" customHeight="1" x14ac:dyDescent="0.3">
      <c r="A308" s="102">
        <v>880</v>
      </c>
      <c r="B308" s="102" t="s">
        <v>1544</v>
      </c>
      <c r="C308" s="102">
        <v>6</v>
      </c>
      <c r="D308" s="77" t="s">
        <v>1545</v>
      </c>
      <c r="E308" s="76" t="s">
        <v>1546</v>
      </c>
      <c r="F308" s="76" t="s">
        <v>589</v>
      </c>
      <c r="G308" s="89" t="s">
        <v>1547</v>
      </c>
      <c r="H308" s="76" t="s">
        <v>627</v>
      </c>
      <c r="I308" s="120">
        <v>147</v>
      </c>
      <c r="J308" s="133">
        <v>2</v>
      </c>
      <c r="K308" s="76" t="s">
        <v>1534</v>
      </c>
    </row>
    <row r="309" spans="1:11" ht="30" customHeight="1" x14ac:dyDescent="0.3">
      <c r="A309" s="102">
        <v>892</v>
      </c>
      <c r="B309" s="102" t="s">
        <v>1544</v>
      </c>
      <c r="C309" s="102">
        <v>18</v>
      </c>
      <c r="D309" s="77" t="s">
        <v>1548</v>
      </c>
      <c r="E309" s="76" t="s">
        <v>1549</v>
      </c>
      <c r="F309" s="76" t="s">
        <v>589</v>
      </c>
      <c r="G309" s="89" t="s">
        <v>1550</v>
      </c>
      <c r="H309" s="76" t="s">
        <v>609</v>
      </c>
      <c r="I309" s="120">
        <v>270.89999999999998</v>
      </c>
      <c r="J309" s="133">
        <v>2</v>
      </c>
      <c r="K309" s="76" t="s">
        <v>633</v>
      </c>
    </row>
    <row r="310" spans="1:11" ht="30" customHeight="1" x14ac:dyDescent="0.3">
      <c r="A310" s="102">
        <v>909</v>
      </c>
      <c r="B310" s="102" t="s">
        <v>1544</v>
      </c>
      <c r="C310" s="102">
        <v>35</v>
      </c>
      <c r="D310" s="77" t="s">
        <v>1551</v>
      </c>
      <c r="E310" s="76" t="s">
        <v>1552</v>
      </c>
      <c r="F310" s="76" t="s">
        <v>589</v>
      </c>
      <c r="G310" s="89" t="s">
        <v>1553</v>
      </c>
      <c r="H310" s="76" t="s">
        <v>666</v>
      </c>
      <c r="I310" s="120">
        <v>203.04</v>
      </c>
      <c r="J310" s="133">
        <v>2</v>
      </c>
      <c r="K310" s="76" t="s">
        <v>633</v>
      </c>
    </row>
    <row r="311" spans="1:11" ht="30" customHeight="1" x14ac:dyDescent="0.3">
      <c r="A311" s="102">
        <v>911</v>
      </c>
      <c r="B311" s="102" t="s">
        <v>1544</v>
      </c>
      <c r="C311" s="102">
        <v>37</v>
      </c>
      <c r="D311" s="77" t="s">
        <v>1554</v>
      </c>
      <c r="E311" s="76" t="s">
        <v>1555</v>
      </c>
      <c r="F311" s="76" t="s">
        <v>589</v>
      </c>
      <c r="G311" s="89"/>
      <c r="H311" s="76" t="s">
        <v>1556</v>
      </c>
      <c r="I311" s="120">
        <v>2989.96</v>
      </c>
      <c r="J311" s="133">
        <v>23</v>
      </c>
      <c r="K311" s="76" t="s">
        <v>1557</v>
      </c>
    </row>
    <row r="312" spans="1:11" ht="30" customHeight="1" x14ac:dyDescent="0.3">
      <c r="A312" s="102">
        <v>913</v>
      </c>
      <c r="B312" s="102" t="s">
        <v>1544</v>
      </c>
      <c r="C312" s="102">
        <v>39</v>
      </c>
      <c r="D312" s="77" t="s">
        <v>1558</v>
      </c>
      <c r="E312" s="76" t="s">
        <v>1559</v>
      </c>
      <c r="F312" s="76" t="s">
        <v>589</v>
      </c>
      <c r="G312" s="89" t="s">
        <v>1560</v>
      </c>
      <c r="H312" s="76" t="s">
        <v>609</v>
      </c>
      <c r="I312" s="120">
        <v>796.6</v>
      </c>
      <c r="J312" s="133">
        <v>5</v>
      </c>
      <c r="K312" s="76" t="s">
        <v>1561</v>
      </c>
    </row>
    <row r="313" spans="1:11" ht="30" customHeight="1" x14ac:dyDescent="0.3">
      <c r="A313" s="102">
        <v>914</v>
      </c>
      <c r="B313" s="102" t="s">
        <v>1544</v>
      </c>
      <c r="C313" s="102">
        <v>40</v>
      </c>
      <c r="D313" s="77" t="s">
        <v>1562</v>
      </c>
      <c r="E313" s="76" t="s">
        <v>1563</v>
      </c>
      <c r="F313" s="132" t="s">
        <v>589</v>
      </c>
      <c r="G313" s="89" t="s">
        <v>1564</v>
      </c>
      <c r="H313" s="76" t="s">
        <v>609</v>
      </c>
      <c r="I313" s="120">
        <v>478.89</v>
      </c>
      <c r="J313" s="133">
        <v>3</v>
      </c>
      <c r="K313" s="76" t="s">
        <v>1565</v>
      </c>
    </row>
    <row r="314" spans="1:11" ht="30" customHeight="1" x14ac:dyDescent="0.3">
      <c r="A314" s="102">
        <v>919</v>
      </c>
      <c r="B314" s="102" t="s">
        <v>1544</v>
      </c>
      <c r="C314" s="102">
        <v>45</v>
      </c>
      <c r="D314" s="77" t="s">
        <v>1566</v>
      </c>
      <c r="E314" s="76" t="s">
        <v>1567</v>
      </c>
      <c r="F314" s="76" t="s">
        <v>589</v>
      </c>
      <c r="G314" s="89" t="s">
        <v>1568</v>
      </c>
      <c r="H314" s="76" t="s">
        <v>609</v>
      </c>
      <c r="I314" s="120">
        <v>867.13</v>
      </c>
      <c r="J314" s="133">
        <v>6</v>
      </c>
      <c r="K314" s="76" t="s">
        <v>1569</v>
      </c>
    </row>
    <row r="315" spans="1:11" ht="30" customHeight="1" x14ac:dyDescent="0.3">
      <c r="A315" s="102">
        <v>930</v>
      </c>
      <c r="B315" s="102" t="s">
        <v>1544</v>
      </c>
      <c r="C315" s="102">
        <v>55</v>
      </c>
      <c r="D315" s="77" t="s">
        <v>1570</v>
      </c>
      <c r="E315" s="76" t="s">
        <v>1571</v>
      </c>
      <c r="F315" s="76" t="s">
        <v>589</v>
      </c>
      <c r="G315" s="89" t="s">
        <v>1572</v>
      </c>
      <c r="H315" s="76" t="s">
        <v>1573</v>
      </c>
      <c r="I315" s="120">
        <v>276.01</v>
      </c>
      <c r="J315" s="90">
        <v>2</v>
      </c>
      <c r="K315" s="76" t="s">
        <v>1534</v>
      </c>
    </row>
    <row r="316" spans="1:11" ht="30" customHeight="1" x14ac:dyDescent="0.3">
      <c r="A316" s="102">
        <v>932</v>
      </c>
      <c r="B316" s="102" t="s">
        <v>1544</v>
      </c>
      <c r="C316" s="102">
        <v>57</v>
      </c>
      <c r="D316" s="77" t="s">
        <v>1574</v>
      </c>
      <c r="E316" s="76" t="s">
        <v>1575</v>
      </c>
      <c r="F316" s="76" t="s">
        <v>589</v>
      </c>
      <c r="G316" s="89" t="s">
        <v>1576</v>
      </c>
      <c r="H316" s="76" t="s">
        <v>609</v>
      </c>
      <c r="I316" s="120">
        <v>786.1</v>
      </c>
      <c r="J316" s="90">
        <v>2</v>
      </c>
      <c r="K316" s="76" t="s">
        <v>1534</v>
      </c>
    </row>
    <row r="317" spans="1:11" ht="30" customHeight="1" x14ac:dyDescent="0.3">
      <c r="A317" s="102">
        <v>935</v>
      </c>
      <c r="B317" s="102" t="s">
        <v>1544</v>
      </c>
      <c r="C317" s="102">
        <v>60</v>
      </c>
      <c r="D317" s="77" t="s">
        <v>1577</v>
      </c>
      <c r="E317" s="76" t="s">
        <v>1578</v>
      </c>
      <c r="F317" s="76" t="s">
        <v>589</v>
      </c>
      <c r="G317" s="89" t="s">
        <v>1579</v>
      </c>
      <c r="H317" s="76" t="s">
        <v>609</v>
      </c>
      <c r="I317" s="120">
        <v>847.02</v>
      </c>
      <c r="J317" s="90">
        <v>7</v>
      </c>
      <c r="K317" s="76" t="s">
        <v>1580</v>
      </c>
    </row>
    <row r="318" spans="1:11" ht="30" customHeight="1" x14ac:dyDescent="0.3">
      <c r="A318" s="102">
        <v>936</v>
      </c>
      <c r="B318" s="102" t="s">
        <v>1544</v>
      </c>
      <c r="C318" s="102">
        <v>61</v>
      </c>
      <c r="D318" s="77" t="s">
        <v>1581</v>
      </c>
      <c r="E318" s="76" t="s">
        <v>1582</v>
      </c>
      <c r="F318" s="76" t="s">
        <v>589</v>
      </c>
      <c r="G318" s="89" t="s">
        <v>1583</v>
      </c>
      <c r="H318" s="76" t="s">
        <v>609</v>
      </c>
      <c r="I318" s="120">
        <v>138.72</v>
      </c>
      <c r="J318" s="90">
        <v>1</v>
      </c>
      <c r="K318" s="76" t="s">
        <v>1584</v>
      </c>
    </row>
    <row r="319" spans="1:11" ht="30" customHeight="1" x14ac:dyDescent="0.3">
      <c r="A319" s="102">
        <v>937</v>
      </c>
      <c r="B319" s="102" t="s">
        <v>1544</v>
      </c>
      <c r="C319" s="102">
        <v>62</v>
      </c>
      <c r="D319" s="77" t="s">
        <v>1585</v>
      </c>
      <c r="E319" s="76" t="s">
        <v>1586</v>
      </c>
      <c r="F319" s="76" t="s">
        <v>589</v>
      </c>
      <c r="G319" s="89" t="s">
        <v>1587</v>
      </c>
      <c r="H319" s="76" t="s">
        <v>1228</v>
      </c>
      <c r="I319" s="120">
        <v>344.07</v>
      </c>
      <c r="J319" s="90">
        <v>5</v>
      </c>
      <c r="K319" s="76" t="s">
        <v>1561</v>
      </c>
    </row>
    <row r="320" spans="1:11" ht="30" customHeight="1" x14ac:dyDescent="0.3">
      <c r="A320" s="102">
        <v>938</v>
      </c>
      <c r="B320" s="102" t="s">
        <v>1544</v>
      </c>
      <c r="C320" s="102">
        <v>63</v>
      </c>
      <c r="D320" s="77" t="s">
        <v>1588</v>
      </c>
      <c r="E320" s="76" t="s">
        <v>1589</v>
      </c>
      <c r="F320" s="76" t="s">
        <v>589</v>
      </c>
      <c r="G320" s="89" t="s">
        <v>1590</v>
      </c>
      <c r="H320" s="76" t="s">
        <v>1591</v>
      </c>
      <c r="I320" s="120">
        <v>6067.68</v>
      </c>
      <c r="J320" s="90">
        <v>34</v>
      </c>
      <c r="K320" s="76" t="s">
        <v>1592</v>
      </c>
    </row>
    <row r="321" spans="1:11" ht="30" customHeight="1" x14ac:dyDescent="0.3">
      <c r="A321" s="102">
        <v>942</v>
      </c>
      <c r="B321" s="102" t="s">
        <v>1593</v>
      </c>
      <c r="C321" s="102">
        <v>2</v>
      </c>
      <c r="D321" s="150" t="s">
        <v>1594</v>
      </c>
      <c r="E321" s="151" t="s">
        <v>1323</v>
      </c>
      <c r="F321" s="152" t="s">
        <v>589</v>
      </c>
      <c r="G321" s="153" t="s">
        <v>1595</v>
      </c>
      <c r="H321" s="76" t="s">
        <v>609</v>
      </c>
      <c r="I321" s="154">
        <v>84.6</v>
      </c>
      <c r="J321" s="155">
        <v>1</v>
      </c>
      <c r="K321" s="151" t="s">
        <v>1596</v>
      </c>
    </row>
    <row r="322" spans="1:11" ht="30" customHeight="1" x14ac:dyDescent="0.3">
      <c r="A322" s="102">
        <v>947</v>
      </c>
      <c r="B322" s="102" t="s">
        <v>1593</v>
      </c>
      <c r="C322" s="102">
        <v>7</v>
      </c>
      <c r="D322" s="150" t="s">
        <v>1597</v>
      </c>
      <c r="E322" s="151" t="s">
        <v>1598</v>
      </c>
      <c r="F322" s="152" t="s">
        <v>589</v>
      </c>
      <c r="G322" s="153" t="s">
        <v>1599</v>
      </c>
      <c r="H322" s="151" t="s">
        <v>1600</v>
      </c>
      <c r="I322" s="154">
        <v>6048.73</v>
      </c>
      <c r="J322" s="155">
        <v>33</v>
      </c>
      <c r="K322" s="151" t="s">
        <v>1601</v>
      </c>
    </row>
    <row r="323" spans="1:11" ht="30" customHeight="1" x14ac:dyDescent="0.3">
      <c r="A323" s="102">
        <v>948</v>
      </c>
      <c r="B323" s="102" t="s">
        <v>1593</v>
      </c>
      <c r="C323" s="102">
        <v>8</v>
      </c>
      <c r="D323" s="150" t="s">
        <v>1602</v>
      </c>
      <c r="E323" s="151" t="s">
        <v>1603</v>
      </c>
      <c r="F323" s="152" t="s">
        <v>589</v>
      </c>
      <c r="G323" s="153" t="s">
        <v>1604</v>
      </c>
      <c r="H323" s="76" t="s">
        <v>627</v>
      </c>
      <c r="I323" s="154">
        <v>642.41999999999996</v>
      </c>
      <c r="J323" s="155">
        <v>5</v>
      </c>
      <c r="K323" s="151" t="s">
        <v>1561</v>
      </c>
    </row>
    <row r="324" spans="1:11" ht="30" customHeight="1" x14ac:dyDescent="0.3">
      <c r="A324" s="102">
        <v>950</v>
      </c>
      <c r="B324" s="102" t="s">
        <v>1593</v>
      </c>
      <c r="C324" s="102">
        <v>10</v>
      </c>
      <c r="D324" s="150" t="s">
        <v>1605</v>
      </c>
      <c r="E324" s="151" t="s">
        <v>1606</v>
      </c>
      <c r="F324" s="152" t="s">
        <v>589</v>
      </c>
      <c r="G324" s="153" t="s">
        <v>1607</v>
      </c>
      <c r="H324" s="151" t="s">
        <v>620</v>
      </c>
      <c r="I324" s="154">
        <v>329.13499999999999</v>
      </c>
      <c r="J324" s="155">
        <v>3</v>
      </c>
      <c r="K324" s="151" t="s">
        <v>1601</v>
      </c>
    </row>
    <row r="325" spans="1:11" ht="30" customHeight="1" x14ac:dyDescent="0.3">
      <c r="A325" s="102">
        <v>953</v>
      </c>
      <c r="B325" s="102" t="s">
        <v>1593</v>
      </c>
      <c r="C325" s="102">
        <v>13</v>
      </c>
      <c r="D325" s="150" t="s">
        <v>1608</v>
      </c>
      <c r="E325" s="151" t="s">
        <v>1609</v>
      </c>
      <c r="F325" s="152" t="s">
        <v>589</v>
      </c>
      <c r="G325" s="153" t="s">
        <v>1610</v>
      </c>
      <c r="H325" s="76" t="s">
        <v>609</v>
      </c>
      <c r="I325" s="154">
        <v>172.58</v>
      </c>
      <c r="J325" s="155">
        <v>2</v>
      </c>
      <c r="K325" s="151" t="s">
        <v>1534</v>
      </c>
    </row>
    <row r="326" spans="1:11" ht="30" customHeight="1" x14ac:dyDescent="0.3">
      <c r="A326" s="102">
        <v>959</v>
      </c>
      <c r="B326" s="102" t="s">
        <v>1593</v>
      </c>
      <c r="C326" s="102">
        <v>19</v>
      </c>
      <c r="D326" s="150" t="s">
        <v>1611</v>
      </c>
      <c r="E326" s="151" t="s">
        <v>1612</v>
      </c>
      <c r="F326" s="152" t="s">
        <v>589</v>
      </c>
      <c r="G326" s="153" t="s">
        <v>1613</v>
      </c>
      <c r="H326" s="76" t="s">
        <v>627</v>
      </c>
      <c r="I326" s="154">
        <v>1125.6199999999999</v>
      </c>
      <c r="J326" s="155">
        <v>8</v>
      </c>
      <c r="K326" s="151" t="s">
        <v>1219</v>
      </c>
    </row>
    <row r="327" spans="1:11" ht="30" customHeight="1" x14ac:dyDescent="0.3">
      <c r="A327" s="102">
        <v>966</v>
      </c>
      <c r="B327" s="102" t="s">
        <v>1593</v>
      </c>
      <c r="C327" s="102">
        <v>26</v>
      </c>
      <c r="D327" s="150" t="s">
        <v>1614</v>
      </c>
      <c r="E327" s="151" t="s">
        <v>1615</v>
      </c>
      <c r="F327" s="152" t="s">
        <v>589</v>
      </c>
      <c r="G327" s="153" t="s">
        <v>1616</v>
      </c>
      <c r="H327" s="76" t="s">
        <v>627</v>
      </c>
      <c r="I327" s="154">
        <v>165</v>
      </c>
      <c r="J327" s="155">
        <v>1</v>
      </c>
      <c r="K327" s="151" t="s">
        <v>1596</v>
      </c>
    </row>
    <row r="328" spans="1:11" ht="30" customHeight="1" x14ac:dyDescent="0.3">
      <c r="A328" s="102">
        <v>969</v>
      </c>
      <c r="B328" s="102" t="s">
        <v>1593</v>
      </c>
      <c r="C328" s="102">
        <v>29</v>
      </c>
      <c r="D328" s="150" t="s">
        <v>1617</v>
      </c>
      <c r="E328" s="151" t="s">
        <v>1618</v>
      </c>
      <c r="F328" s="152" t="s">
        <v>589</v>
      </c>
      <c r="G328" s="153" t="s">
        <v>1619</v>
      </c>
      <c r="H328" s="76" t="s">
        <v>609</v>
      </c>
      <c r="I328" s="154">
        <v>244.32</v>
      </c>
      <c r="J328" s="155">
        <v>1</v>
      </c>
      <c r="K328" s="151" t="s">
        <v>1534</v>
      </c>
    </row>
    <row r="329" spans="1:11" ht="30" customHeight="1" x14ac:dyDescent="0.3">
      <c r="A329" s="102">
        <v>978</v>
      </c>
      <c r="B329" s="102" t="s">
        <v>1593</v>
      </c>
      <c r="C329" s="102">
        <v>38</v>
      </c>
      <c r="D329" s="150" t="s">
        <v>1620</v>
      </c>
      <c r="E329" s="151" t="s">
        <v>1621</v>
      </c>
      <c r="F329" s="152" t="s">
        <v>589</v>
      </c>
      <c r="G329" s="153" t="s">
        <v>1622</v>
      </c>
      <c r="H329" s="76" t="s">
        <v>609</v>
      </c>
      <c r="I329" s="154">
        <v>832.62</v>
      </c>
      <c r="J329" s="155">
        <v>6</v>
      </c>
      <c r="K329" s="151" t="s">
        <v>1623</v>
      </c>
    </row>
    <row r="330" spans="1:11" ht="30" customHeight="1" x14ac:dyDescent="0.3">
      <c r="A330" s="102">
        <v>983</v>
      </c>
      <c r="B330" s="102" t="s">
        <v>1593</v>
      </c>
      <c r="C330" s="102">
        <v>43</v>
      </c>
      <c r="D330" s="150" t="s">
        <v>1624</v>
      </c>
      <c r="E330" s="151" t="s">
        <v>1625</v>
      </c>
      <c r="F330" s="152" t="s">
        <v>589</v>
      </c>
      <c r="G330" s="153" t="s">
        <v>1626</v>
      </c>
      <c r="H330" s="76" t="s">
        <v>609</v>
      </c>
      <c r="I330" s="154">
        <v>934.4</v>
      </c>
      <c r="J330" s="155">
        <v>6</v>
      </c>
      <c r="K330" s="151" t="s">
        <v>1569</v>
      </c>
    </row>
    <row r="331" spans="1:11" ht="30" customHeight="1" x14ac:dyDescent="0.3">
      <c r="A331" s="102">
        <v>988</v>
      </c>
      <c r="B331" s="102" t="s">
        <v>1593</v>
      </c>
      <c r="C331" s="102">
        <v>48</v>
      </c>
      <c r="D331" s="150" t="s">
        <v>1627</v>
      </c>
      <c r="E331" s="151" t="s">
        <v>1628</v>
      </c>
      <c r="F331" s="152" t="s">
        <v>589</v>
      </c>
      <c r="G331" s="153" t="s">
        <v>1629</v>
      </c>
      <c r="H331" s="151" t="s">
        <v>620</v>
      </c>
      <c r="I331" s="156">
        <v>396.1</v>
      </c>
      <c r="J331" s="157">
        <v>10</v>
      </c>
      <c r="K331" s="151" t="s">
        <v>1630</v>
      </c>
    </row>
    <row r="332" spans="1:11" ht="30" customHeight="1" x14ac:dyDescent="0.3">
      <c r="A332" s="102">
        <v>993</v>
      </c>
      <c r="B332" s="102" t="s">
        <v>1593</v>
      </c>
      <c r="C332" s="102">
        <v>53</v>
      </c>
      <c r="D332" s="150" t="s">
        <v>1631</v>
      </c>
      <c r="E332" s="151" t="s">
        <v>1632</v>
      </c>
      <c r="F332" s="152" t="s">
        <v>589</v>
      </c>
      <c r="G332" s="153" t="s">
        <v>1633</v>
      </c>
      <c r="H332" s="76" t="s">
        <v>609</v>
      </c>
      <c r="I332" s="154">
        <v>493.24</v>
      </c>
      <c r="J332" s="157">
        <v>3</v>
      </c>
      <c r="K332" s="151" t="s">
        <v>1565</v>
      </c>
    </row>
    <row r="333" spans="1:11" ht="30" customHeight="1" x14ac:dyDescent="0.3">
      <c r="A333" s="102">
        <v>994</v>
      </c>
      <c r="B333" s="102" t="s">
        <v>1593</v>
      </c>
      <c r="C333" s="102">
        <v>54</v>
      </c>
      <c r="D333" s="150" t="s">
        <v>1634</v>
      </c>
      <c r="E333" s="151" t="s">
        <v>1635</v>
      </c>
      <c r="F333" s="152" t="s">
        <v>589</v>
      </c>
      <c r="G333" s="153" t="s">
        <v>1636</v>
      </c>
      <c r="H333" s="151" t="s">
        <v>620</v>
      </c>
      <c r="I333" s="154">
        <v>249.94</v>
      </c>
      <c r="J333" s="157">
        <v>3</v>
      </c>
      <c r="K333" s="151" t="s">
        <v>1565</v>
      </c>
    </row>
    <row r="334" spans="1:11" ht="30" customHeight="1" x14ac:dyDescent="0.3">
      <c r="A334" s="102">
        <v>1003</v>
      </c>
      <c r="B334" s="102" t="s">
        <v>1593</v>
      </c>
      <c r="C334" s="102">
        <v>63</v>
      </c>
      <c r="D334" s="150" t="s">
        <v>1637</v>
      </c>
      <c r="E334" s="151" t="s">
        <v>1638</v>
      </c>
      <c r="F334" s="152" t="s">
        <v>589</v>
      </c>
      <c r="G334" s="153" t="s">
        <v>1639</v>
      </c>
      <c r="H334" s="151" t="s">
        <v>620</v>
      </c>
      <c r="I334" s="154">
        <v>398.56</v>
      </c>
      <c r="J334" s="157">
        <v>2</v>
      </c>
      <c r="K334" s="151" t="s">
        <v>1534</v>
      </c>
    </row>
    <row r="335" spans="1:11" ht="30" customHeight="1" x14ac:dyDescent="0.3">
      <c r="A335" s="102">
        <v>1004</v>
      </c>
      <c r="B335" s="102" t="s">
        <v>1593</v>
      </c>
      <c r="C335" s="102">
        <v>64</v>
      </c>
      <c r="D335" s="150" t="s">
        <v>1640</v>
      </c>
      <c r="E335" s="151" t="s">
        <v>1641</v>
      </c>
      <c r="F335" s="152" t="s">
        <v>589</v>
      </c>
      <c r="G335" s="153" t="s">
        <v>1642</v>
      </c>
      <c r="H335" s="76" t="s">
        <v>627</v>
      </c>
      <c r="I335" s="154">
        <v>351.97</v>
      </c>
      <c r="J335" s="157">
        <v>4</v>
      </c>
      <c r="K335" s="151" t="s">
        <v>635</v>
      </c>
    </row>
    <row r="336" spans="1:11" ht="30" customHeight="1" x14ac:dyDescent="0.3">
      <c r="A336" s="102">
        <v>1005</v>
      </c>
      <c r="B336" s="102" t="s">
        <v>1593</v>
      </c>
      <c r="C336" s="102">
        <v>65</v>
      </c>
      <c r="D336" s="150" t="s">
        <v>1643</v>
      </c>
      <c r="E336" s="151" t="s">
        <v>1644</v>
      </c>
      <c r="F336" s="152" t="s">
        <v>589</v>
      </c>
      <c r="G336" s="153" t="s">
        <v>1370</v>
      </c>
      <c r="H336" s="151" t="s">
        <v>620</v>
      </c>
      <c r="I336" s="154">
        <v>266</v>
      </c>
      <c r="J336" s="157">
        <v>3</v>
      </c>
      <c r="K336" s="151" t="s">
        <v>1565</v>
      </c>
    </row>
    <row r="337" spans="1:11" ht="30" customHeight="1" x14ac:dyDescent="0.3">
      <c r="A337" s="102">
        <v>1006</v>
      </c>
      <c r="B337" s="102" t="s">
        <v>1593</v>
      </c>
      <c r="C337" s="102">
        <v>66</v>
      </c>
      <c r="D337" s="150" t="s">
        <v>1645</v>
      </c>
      <c r="E337" s="151" t="s">
        <v>1646</v>
      </c>
      <c r="F337" s="152" t="s">
        <v>589</v>
      </c>
      <c r="G337" s="153" t="s">
        <v>1647</v>
      </c>
      <c r="H337" s="151" t="s">
        <v>620</v>
      </c>
      <c r="I337" s="154">
        <v>220</v>
      </c>
      <c r="J337" s="157">
        <v>3</v>
      </c>
      <c r="K337" s="151" t="s">
        <v>1565</v>
      </c>
    </row>
    <row r="338" spans="1:11" ht="30" customHeight="1" x14ac:dyDescent="0.3">
      <c r="A338" s="102">
        <v>1007</v>
      </c>
      <c r="B338" s="102" t="s">
        <v>1593</v>
      </c>
      <c r="C338" s="102">
        <v>67</v>
      </c>
      <c r="D338" s="150" t="s">
        <v>1645</v>
      </c>
      <c r="E338" s="151" t="s">
        <v>1648</v>
      </c>
      <c r="F338" s="152" t="s">
        <v>589</v>
      </c>
      <c r="G338" s="153" t="s">
        <v>1647</v>
      </c>
      <c r="H338" s="151" t="s">
        <v>620</v>
      </c>
      <c r="I338" s="154">
        <v>220.1</v>
      </c>
      <c r="J338" s="157">
        <v>3</v>
      </c>
      <c r="K338" s="151" t="s">
        <v>1565</v>
      </c>
    </row>
    <row r="339" spans="1:11" ht="30" customHeight="1" x14ac:dyDescent="0.3">
      <c r="A339" s="102">
        <v>1009</v>
      </c>
      <c r="B339" s="102" t="s">
        <v>1593</v>
      </c>
      <c r="C339" s="102">
        <v>69</v>
      </c>
      <c r="D339" s="150" t="s">
        <v>1637</v>
      </c>
      <c r="E339" s="151" t="s">
        <v>1649</v>
      </c>
      <c r="F339" s="152" t="s">
        <v>589</v>
      </c>
      <c r="G339" s="153" t="s">
        <v>1650</v>
      </c>
      <c r="H339" s="151" t="s">
        <v>1651</v>
      </c>
      <c r="I339" s="154">
        <v>827.3</v>
      </c>
      <c r="J339" s="157">
        <v>8</v>
      </c>
      <c r="K339" s="151" t="s">
        <v>1219</v>
      </c>
    </row>
    <row r="340" spans="1:11" ht="30" customHeight="1" x14ac:dyDescent="0.3">
      <c r="A340" s="102">
        <v>1010</v>
      </c>
      <c r="B340" s="102" t="s">
        <v>1593</v>
      </c>
      <c r="C340" s="102">
        <v>70</v>
      </c>
      <c r="D340" s="150" t="s">
        <v>1652</v>
      </c>
      <c r="E340" s="151" t="s">
        <v>1653</v>
      </c>
      <c r="F340" s="152" t="s">
        <v>589</v>
      </c>
      <c r="G340" s="153" t="s">
        <v>1654</v>
      </c>
      <c r="H340" s="151" t="s">
        <v>620</v>
      </c>
      <c r="I340" s="154">
        <v>220.2</v>
      </c>
      <c r="J340" s="157">
        <v>3</v>
      </c>
      <c r="K340" s="151" t="s">
        <v>1565</v>
      </c>
    </row>
    <row r="341" spans="1:11" ht="30" customHeight="1" x14ac:dyDescent="0.3">
      <c r="A341" s="102">
        <v>1011</v>
      </c>
      <c r="B341" s="102" t="s">
        <v>1593</v>
      </c>
      <c r="C341" s="102">
        <v>71</v>
      </c>
      <c r="D341" s="150" t="s">
        <v>1655</v>
      </c>
      <c r="E341" s="151" t="s">
        <v>1656</v>
      </c>
      <c r="F341" s="152" t="s">
        <v>589</v>
      </c>
      <c r="G341" s="153" t="s">
        <v>1657</v>
      </c>
      <c r="H341" s="76" t="s">
        <v>627</v>
      </c>
      <c r="I341" s="154">
        <v>403.3</v>
      </c>
      <c r="J341" s="157">
        <v>8</v>
      </c>
      <c r="K341" s="151" t="s">
        <v>1219</v>
      </c>
    </row>
    <row r="342" spans="1:11" ht="30" customHeight="1" x14ac:dyDescent="0.3">
      <c r="A342" s="102">
        <v>1013</v>
      </c>
      <c r="B342" s="102" t="s">
        <v>1593</v>
      </c>
      <c r="C342" s="102">
        <v>73</v>
      </c>
      <c r="D342" s="150" t="s">
        <v>1658</v>
      </c>
      <c r="E342" s="151" t="s">
        <v>1659</v>
      </c>
      <c r="F342" s="152" t="s">
        <v>589</v>
      </c>
      <c r="G342" s="153" t="s">
        <v>1660</v>
      </c>
      <c r="H342" s="76" t="s">
        <v>609</v>
      </c>
      <c r="I342" s="154">
        <v>325.60000000000002</v>
      </c>
      <c r="J342" s="157">
        <v>4</v>
      </c>
      <c r="K342" s="151" t="s">
        <v>633</v>
      </c>
    </row>
    <row r="343" spans="1:11" ht="30" customHeight="1" x14ac:dyDescent="0.3">
      <c r="A343" s="102">
        <v>1014</v>
      </c>
      <c r="B343" s="102" t="s">
        <v>1593</v>
      </c>
      <c r="C343" s="102">
        <v>74</v>
      </c>
      <c r="D343" s="150" t="s">
        <v>1637</v>
      </c>
      <c r="E343" s="151" t="s">
        <v>1661</v>
      </c>
      <c r="F343" s="152" t="s">
        <v>589</v>
      </c>
      <c r="G343" s="153" t="s">
        <v>1662</v>
      </c>
      <c r="H343" s="76" t="s">
        <v>609</v>
      </c>
      <c r="I343" s="154">
        <v>46.5</v>
      </c>
      <c r="J343" s="157">
        <v>4</v>
      </c>
      <c r="K343" s="151" t="s">
        <v>633</v>
      </c>
    </row>
    <row r="344" spans="1:11" ht="30" customHeight="1" x14ac:dyDescent="0.3">
      <c r="A344" s="102">
        <v>1015</v>
      </c>
      <c r="B344" s="102" t="s">
        <v>1593</v>
      </c>
      <c r="C344" s="102">
        <v>75</v>
      </c>
      <c r="D344" s="150" t="s">
        <v>1663</v>
      </c>
      <c r="E344" s="151" t="s">
        <v>1664</v>
      </c>
      <c r="F344" s="152" t="s">
        <v>589</v>
      </c>
      <c r="G344" s="153" t="s">
        <v>1665</v>
      </c>
      <c r="H344" s="76" t="s">
        <v>609</v>
      </c>
      <c r="I344" s="154">
        <v>4342</v>
      </c>
      <c r="J344" s="157">
        <v>4</v>
      </c>
      <c r="K344" s="151" t="s">
        <v>634</v>
      </c>
    </row>
    <row r="345" spans="1:11" ht="30" customHeight="1" x14ac:dyDescent="0.3">
      <c r="A345" s="102">
        <v>1017</v>
      </c>
      <c r="B345" s="102" t="s">
        <v>1593</v>
      </c>
      <c r="C345" s="102">
        <v>77</v>
      </c>
      <c r="D345" s="150" t="s">
        <v>1666</v>
      </c>
      <c r="E345" s="151" t="s">
        <v>1456</v>
      </c>
      <c r="F345" s="152" t="s">
        <v>589</v>
      </c>
      <c r="G345" s="153" t="s">
        <v>1667</v>
      </c>
      <c r="H345" s="151" t="s">
        <v>1668</v>
      </c>
      <c r="I345" s="154">
        <v>826</v>
      </c>
      <c r="J345" s="157">
        <v>11</v>
      </c>
      <c r="K345" s="151" t="s">
        <v>634</v>
      </c>
    </row>
    <row r="346" spans="1:11" ht="30" customHeight="1" x14ac:dyDescent="0.3">
      <c r="A346" s="102">
        <v>1022</v>
      </c>
      <c r="B346" s="102" t="s">
        <v>1593</v>
      </c>
      <c r="C346" s="102">
        <v>82</v>
      </c>
      <c r="D346" s="150" t="s">
        <v>1669</v>
      </c>
      <c r="E346" s="151" t="s">
        <v>1670</v>
      </c>
      <c r="F346" s="152" t="s">
        <v>589</v>
      </c>
      <c r="G346" s="153" t="s">
        <v>1671</v>
      </c>
      <c r="H346" s="151" t="s">
        <v>1672</v>
      </c>
      <c r="I346" s="154">
        <v>276.8</v>
      </c>
      <c r="J346" s="157">
        <v>3</v>
      </c>
      <c r="K346" s="151" t="s">
        <v>633</v>
      </c>
    </row>
    <row r="347" spans="1:11" ht="30" customHeight="1" x14ac:dyDescent="0.3">
      <c r="A347" s="102">
        <v>1025</v>
      </c>
      <c r="B347" s="102" t="s">
        <v>1593</v>
      </c>
      <c r="C347" s="102">
        <v>85</v>
      </c>
      <c r="D347" s="150" t="s">
        <v>1673</v>
      </c>
      <c r="E347" s="151" t="s">
        <v>1494</v>
      </c>
      <c r="F347" s="152" t="s">
        <v>589</v>
      </c>
      <c r="G347" s="153" t="s">
        <v>1674</v>
      </c>
      <c r="H347" s="76" t="s">
        <v>609</v>
      </c>
      <c r="I347" s="154">
        <v>181</v>
      </c>
      <c r="J347" s="157">
        <v>2</v>
      </c>
      <c r="K347" s="151" t="s">
        <v>633</v>
      </c>
    </row>
    <row r="348" spans="1:11" ht="30" customHeight="1" x14ac:dyDescent="0.3">
      <c r="A348" s="102">
        <v>1026</v>
      </c>
      <c r="B348" s="102" t="s">
        <v>1593</v>
      </c>
      <c r="C348" s="102">
        <v>86</v>
      </c>
      <c r="D348" s="150" t="s">
        <v>1675</v>
      </c>
      <c r="E348" s="151" t="s">
        <v>1676</v>
      </c>
      <c r="F348" s="152" t="s">
        <v>589</v>
      </c>
      <c r="G348" s="153" t="s">
        <v>1662</v>
      </c>
      <c r="H348" s="76" t="s">
        <v>609</v>
      </c>
      <c r="I348" s="154">
        <v>57.5</v>
      </c>
      <c r="J348" s="157">
        <v>5</v>
      </c>
      <c r="K348" s="151" t="s">
        <v>633</v>
      </c>
    </row>
    <row r="349" spans="1:11" ht="30" customHeight="1" x14ac:dyDescent="0.3">
      <c r="A349" s="102">
        <v>1027</v>
      </c>
      <c r="B349" s="102" t="s">
        <v>1593</v>
      </c>
      <c r="C349" s="102">
        <v>87</v>
      </c>
      <c r="D349" s="150" t="s">
        <v>1677</v>
      </c>
      <c r="E349" s="151" t="s">
        <v>1678</v>
      </c>
      <c r="F349" s="152" t="s">
        <v>589</v>
      </c>
      <c r="G349" s="153" t="s">
        <v>1679</v>
      </c>
      <c r="H349" s="76" t="s">
        <v>627</v>
      </c>
      <c r="I349" s="154">
        <v>187</v>
      </c>
      <c r="J349" s="157">
        <v>2</v>
      </c>
      <c r="K349" s="151" t="s">
        <v>634</v>
      </c>
    </row>
    <row r="350" spans="1:11" ht="30" customHeight="1" x14ac:dyDescent="0.3">
      <c r="A350" s="107">
        <v>1041</v>
      </c>
      <c r="B350" s="107" t="s">
        <v>1593</v>
      </c>
      <c r="C350" s="107">
        <v>100</v>
      </c>
      <c r="D350" s="108" t="s">
        <v>1680</v>
      </c>
      <c r="E350" s="109" t="s">
        <v>1681</v>
      </c>
      <c r="F350" s="136" t="s">
        <v>479</v>
      </c>
      <c r="G350" s="110" t="s">
        <v>1682</v>
      </c>
      <c r="H350" s="109" t="s">
        <v>1683</v>
      </c>
      <c r="I350" s="134">
        <v>465.7</v>
      </c>
      <c r="J350" s="158">
        <v>8</v>
      </c>
      <c r="K350" s="109" t="s">
        <v>1684</v>
      </c>
    </row>
    <row r="351" spans="1:11" ht="30" customHeight="1" x14ac:dyDescent="0.3">
      <c r="A351" s="107">
        <v>1042</v>
      </c>
      <c r="B351" s="107" t="s">
        <v>1593</v>
      </c>
      <c r="C351" s="107">
        <v>100</v>
      </c>
      <c r="D351" s="108" t="s">
        <v>1680</v>
      </c>
      <c r="E351" s="109" t="s">
        <v>1681</v>
      </c>
      <c r="F351" s="136" t="s">
        <v>479</v>
      </c>
      <c r="G351" s="110" t="s">
        <v>1527</v>
      </c>
      <c r="H351" s="109" t="s">
        <v>618</v>
      </c>
      <c r="I351" s="134">
        <v>390.5</v>
      </c>
      <c r="J351" s="158">
        <v>12</v>
      </c>
      <c r="K351" s="109" t="s">
        <v>1685</v>
      </c>
    </row>
    <row r="352" spans="1:11" ht="30" customHeight="1" x14ac:dyDescent="0.3">
      <c r="A352" s="102">
        <v>1043</v>
      </c>
      <c r="B352" s="102" t="s">
        <v>1593</v>
      </c>
      <c r="C352" s="102">
        <v>101</v>
      </c>
      <c r="D352" s="150" t="s">
        <v>1686</v>
      </c>
      <c r="E352" s="151" t="s">
        <v>1687</v>
      </c>
      <c r="F352" s="152" t="s">
        <v>479</v>
      </c>
      <c r="G352" s="153" t="s">
        <v>1688</v>
      </c>
      <c r="H352" s="151" t="s">
        <v>627</v>
      </c>
      <c r="I352" s="154">
        <v>203</v>
      </c>
      <c r="J352" s="157">
        <v>2</v>
      </c>
      <c r="K352" s="151" t="s">
        <v>1685</v>
      </c>
    </row>
    <row r="353" spans="1:11" ht="30" customHeight="1" x14ac:dyDescent="0.3">
      <c r="A353" s="102">
        <v>1050</v>
      </c>
      <c r="B353" s="102" t="s">
        <v>1689</v>
      </c>
      <c r="C353" s="102">
        <v>2</v>
      </c>
      <c r="D353" s="150" t="s">
        <v>1690</v>
      </c>
      <c r="E353" s="151" t="s">
        <v>1691</v>
      </c>
      <c r="F353" s="152" t="s">
        <v>589</v>
      </c>
      <c r="G353" s="153" t="s">
        <v>1692</v>
      </c>
      <c r="H353" s="151" t="s">
        <v>1693</v>
      </c>
      <c r="I353" s="154">
        <v>207</v>
      </c>
      <c r="J353" s="155">
        <v>5</v>
      </c>
      <c r="K353" s="151" t="s">
        <v>1694</v>
      </c>
    </row>
    <row r="354" spans="1:11" ht="30" customHeight="1" x14ac:dyDescent="0.3">
      <c r="A354" s="102">
        <v>1057</v>
      </c>
      <c r="B354" s="102" t="s">
        <v>1689</v>
      </c>
      <c r="C354" s="102">
        <v>9</v>
      </c>
      <c r="D354" s="150" t="s">
        <v>1040</v>
      </c>
      <c r="E354" s="151" t="s">
        <v>1695</v>
      </c>
      <c r="F354" s="152" t="s">
        <v>589</v>
      </c>
      <c r="G354" s="153" t="s">
        <v>1696</v>
      </c>
      <c r="H354" s="151" t="s">
        <v>591</v>
      </c>
      <c r="I354" s="154">
        <v>655.29</v>
      </c>
      <c r="J354" s="155">
        <v>18</v>
      </c>
      <c r="K354" s="151" t="s">
        <v>1697</v>
      </c>
    </row>
    <row r="355" spans="1:11" ht="30" customHeight="1" x14ac:dyDescent="0.3">
      <c r="A355" s="102">
        <v>1072</v>
      </c>
      <c r="B355" s="102" t="s">
        <v>1689</v>
      </c>
      <c r="C355" s="102">
        <v>24</v>
      </c>
      <c r="D355" s="150" t="s">
        <v>1669</v>
      </c>
      <c r="E355" s="151" t="s">
        <v>1670</v>
      </c>
      <c r="F355" s="152" t="s">
        <v>589</v>
      </c>
      <c r="G355" s="153" t="s">
        <v>1671</v>
      </c>
      <c r="H355" s="151" t="s">
        <v>1698</v>
      </c>
      <c r="I355" s="154">
        <v>276.8</v>
      </c>
      <c r="J355" s="155">
        <v>1</v>
      </c>
      <c r="K355" s="151" t="s">
        <v>1596</v>
      </c>
    </row>
    <row r="356" spans="1:11" ht="30" customHeight="1" x14ac:dyDescent="0.3">
      <c r="A356" s="102">
        <v>1073</v>
      </c>
      <c r="B356" s="102" t="s">
        <v>1689</v>
      </c>
      <c r="C356" s="102">
        <v>25</v>
      </c>
      <c r="D356" s="150" t="s">
        <v>1699</v>
      </c>
      <c r="E356" s="151" t="s">
        <v>1700</v>
      </c>
      <c r="F356" s="152" t="s">
        <v>589</v>
      </c>
      <c r="G356" s="153" t="s">
        <v>1701</v>
      </c>
      <c r="H356" s="76" t="s">
        <v>609</v>
      </c>
      <c r="I356" s="154">
        <v>495.72</v>
      </c>
      <c r="J356" s="155">
        <v>3</v>
      </c>
      <c r="K356" s="151" t="s">
        <v>1565</v>
      </c>
    </row>
    <row r="357" spans="1:11" ht="30" customHeight="1" x14ac:dyDescent="0.3">
      <c r="A357" s="102">
        <v>1077</v>
      </c>
      <c r="B357" s="102" t="s">
        <v>1689</v>
      </c>
      <c r="C357" s="102">
        <v>29</v>
      </c>
      <c r="D357" s="150" t="s">
        <v>1702</v>
      </c>
      <c r="E357" s="151" t="s">
        <v>1703</v>
      </c>
      <c r="F357" s="152" t="s">
        <v>589</v>
      </c>
      <c r="G357" s="153" t="s">
        <v>1704</v>
      </c>
      <c r="H357" s="151" t="s">
        <v>707</v>
      </c>
      <c r="I357" s="154">
        <v>108.5</v>
      </c>
      <c r="J357" s="155">
        <v>9</v>
      </c>
      <c r="K357" s="151" t="s">
        <v>1705</v>
      </c>
    </row>
    <row r="358" spans="1:11" ht="30" customHeight="1" x14ac:dyDescent="0.3">
      <c r="A358" s="102">
        <v>1079</v>
      </c>
      <c r="B358" s="102" t="s">
        <v>1689</v>
      </c>
      <c r="C358" s="102">
        <v>31</v>
      </c>
      <c r="D358" s="150" t="s">
        <v>1706</v>
      </c>
      <c r="E358" s="151" t="s">
        <v>1707</v>
      </c>
      <c r="F358" s="152" t="s">
        <v>589</v>
      </c>
      <c r="G358" s="153" t="s">
        <v>1708</v>
      </c>
      <c r="H358" s="151" t="s">
        <v>620</v>
      </c>
      <c r="I358" s="154">
        <v>208</v>
      </c>
      <c r="J358" s="155">
        <v>3</v>
      </c>
      <c r="K358" s="151" t="s">
        <v>1565</v>
      </c>
    </row>
    <row r="359" spans="1:11" ht="30" customHeight="1" x14ac:dyDescent="0.3">
      <c r="A359" s="102">
        <v>1089</v>
      </c>
      <c r="B359" s="102" t="s">
        <v>1689</v>
      </c>
      <c r="C359" s="102">
        <v>41</v>
      </c>
      <c r="D359" s="150" t="s">
        <v>1709</v>
      </c>
      <c r="E359" s="151" t="s">
        <v>1710</v>
      </c>
      <c r="F359" s="152" t="s">
        <v>589</v>
      </c>
      <c r="G359" s="153" t="s">
        <v>1711</v>
      </c>
      <c r="H359" s="76" t="s">
        <v>609</v>
      </c>
      <c r="I359" s="154">
        <v>599.48</v>
      </c>
      <c r="J359" s="155">
        <v>4</v>
      </c>
      <c r="K359" s="151" t="s">
        <v>1712</v>
      </c>
    </row>
    <row r="360" spans="1:11" ht="30" customHeight="1" x14ac:dyDescent="0.3">
      <c r="A360" s="102">
        <v>1091</v>
      </c>
      <c r="B360" s="102" t="s">
        <v>1689</v>
      </c>
      <c r="C360" s="102">
        <v>43</v>
      </c>
      <c r="D360" s="150" t="s">
        <v>1713</v>
      </c>
      <c r="E360" s="151" t="s">
        <v>1714</v>
      </c>
      <c r="F360" s="152" t="s">
        <v>589</v>
      </c>
      <c r="G360" s="153" t="s">
        <v>1715</v>
      </c>
      <c r="H360" s="151" t="s">
        <v>620</v>
      </c>
      <c r="I360" s="154">
        <v>300</v>
      </c>
      <c r="J360" s="155">
        <v>9</v>
      </c>
      <c r="K360" s="151" t="s">
        <v>1716</v>
      </c>
    </row>
    <row r="361" spans="1:11" ht="30" customHeight="1" x14ac:dyDescent="0.3">
      <c r="A361" s="102">
        <v>1092</v>
      </c>
      <c r="B361" s="102" t="s">
        <v>1689</v>
      </c>
      <c r="C361" s="102">
        <v>44</v>
      </c>
      <c r="D361" s="150" t="s">
        <v>953</v>
      </c>
      <c r="E361" s="151" t="s">
        <v>1717</v>
      </c>
      <c r="F361" s="152" t="s">
        <v>589</v>
      </c>
      <c r="G361" s="153" t="s">
        <v>1718</v>
      </c>
      <c r="H361" s="151" t="s">
        <v>1719</v>
      </c>
      <c r="I361" s="154">
        <v>329.63</v>
      </c>
      <c r="J361" s="155">
        <v>3</v>
      </c>
      <c r="K361" s="151" t="s">
        <v>1720</v>
      </c>
    </row>
    <row r="362" spans="1:11" ht="30" customHeight="1" x14ac:dyDescent="0.3">
      <c r="A362" s="102">
        <v>1095</v>
      </c>
      <c r="B362" s="102" t="s">
        <v>1689</v>
      </c>
      <c r="C362" s="102">
        <v>47</v>
      </c>
      <c r="D362" s="150" t="s">
        <v>1721</v>
      </c>
      <c r="E362" s="151" t="s">
        <v>1644</v>
      </c>
      <c r="F362" s="152" t="s">
        <v>589</v>
      </c>
      <c r="G362" s="153" t="s">
        <v>1722</v>
      </c>
      <c r="H362" s="151" t="s">
        <v>591</v>
      </c>
      <c r="I362" s="156">
        <v>264.60000000000002</v>
      </c>
      <c r="J362" s="157">
        <v>8</v>
      </c>
      <c r="K362" s="151" t="s">
        <v>1723</v>
      </c>
    </row>
    <row r="363" spans="1:11" ht="30" customHeight="1" x14ac:dyDescent="0.3">
      <c r="A363" s="102">
        <v>1096</v>
      </c>
      <c r="B363" s="102" t="s">
        <v>1689</v>
      </c>
      <c r="C363" s="102">
        <v>48</v>
      </c>
      <c r="D363" s="150" t="s">
        <v>1724</v>
      </c>
      <c r="E363" s="151" t="s">
        <v>1725</v>
      </c>
      <c r="F363" s="152" t="s">
        <v>589</v>
      </c>
      <c r="G363" s="153" t="s">
        <v>894</v>
      </c>
      <c r="H363" s="151" t="s">
        <v>1719</v>
      </c>
      <c r="I363" s="154">
        <v>214.98</v>
      </c>
      <c r="J363" s="157">
        <v>2</v>
      </c>
      <c r="K363" s="151" t="s">
        <v>1534</v>
      </c>
    </row>
    <row r="364" spans="1:11" ht="30" customHeight="1" x14ac:dyDescent="0.3">
      <c r="A364" s="102">
        <v>1101</v>
      </c>
      <c r="B364" s="102" t="s">
        <v>1689</v>
      </c>
      <c r="C364" s="102">
        <v>53</v>
      </c>
      <c r="D364" s="150" t="s">
        <v>1726</v>
      </c>
      <c r="E364" s="151" t="s">
        <v>1727</v>
      </c>
      <c r="F364" s="152" t="s">
        <v>589</v>
      </c>
      <c r="G364" s="153">
        <v>25</v>
      </c>
      <c r="H364" s="151" t="s">
        <v>591</v>
      </c>
      <c r="I364" s="154">
        <v>974.46</v>
      </c>
      <c r="J364" s="157">
        <v>8</v>
      </c>
      <c r="K364" s="151" t="s">
        <v>1728</v>
      </c>
    </row>
    <row r="365" spans="1:11" ht="30" customHeight="1" x14ac:dyDescent="0.3">
      <c r="A365" s="102">
        <v>1102</v>
      </c>
      <c r="B365" s="102" t="s">
        <v>1689</v>
      </c>
      <c r="C365" s="102">
        <v>54</v>
      </c>
      <c r="D365" s="150" t="s">
        <v>1729</v>
      </c>
      <c r="E365" s="151" t="s">
        <v>1730</v>
      </c>
      <c r="F365" s="152" t="s">
        <v>589</v>
      </c>
      <c r="G365" s="153" t="s">
        <v>1731</v>
      </c>
      <c r="H365" s="151" t="s">
        <v>620</v>
      </c>
      <c r="I365" s="154">
        <v>250.11</v>
      </c>
      <c r="J365" s="157">
        <v>2</v>
      </c>
      <c r="K365" s="151" t="s">
        <v>1534</v>
      </c>
    </row>
    <row r="366" spans="1:11" ht="30" customHeight="1" x14ac:dyDescent="0.3">
      <c r="A366" s="102">
        <v>1104</v>
      </c>
      <c r="B366" s="102" t="s">
        <v>1689</v>
      </c>
      <c r="C366" s="102">
        <v>56</v>
      </c>
      <c r="D366" s="150" t="s">
        <v>1732</v>
      </c>
      <c r="E366" s="151" t="s">
        <v>1733</v>
      </c>
      <c r="F366" s="152" t="s">
        <v>1734</v>
      </c>
      <c r="G366" s="159" t="s">
        <v>1735</v>
      </c>
      <c r="H366" s="151" t="s">
        <v>591</v>
      </c>
      <c r="I366" s="154">
        <v>427.37</v>
      </c>
      <c r="J366" s="157">
        <v>8</v>
      </c>
      <c r="K366" s="151" t="s">
        <v>1736</v>
      </c>
    </row>
    <row r="367" spans="1:11" ht="30" customHeight="1" x14ac:dyDescent="0.3">
      <c r="A367" s="102">
        <v>1106</v>
      </c>
      <c r="B367" s="102" t="s">
        <v>1689</v>
      </c>
      <c r="C367" s="102">
        <v>58</v>
      </c>
      <c r="D367" s="150" t="s">
        <v>1737</v>
      </c>
      <c r="E367" s="151" t="s">
        <v>1338</v>
      </c>
      <c r="F367" s="152" t="s">
        <v>589</v>
      </c>
      <c r="G367" s="153" t="s">
        <v>1738</v>
      </c>
      <c r="H367" s="76" t="s">
        <v>609</v>
      </c>
      <c r="I367" s="154">
        <v>160.44</v>
      </c>
      <c r="J367" s="157">
        <v>3</v>
      </c>
      <c r="K367" s="151" t="s">
        <v>1565</v>
      </c>
    </row>
    <row r="368" spans="1:11" ht="30" customHeight="1" x14ac:dyDescent="0.3">
      <c r="A368" s="102">
        <v>1107</v>
      </c>
      <c r="B368" s="102" t="s">
        <v>1689</v>
      </c>
      <c r="C368" s="102">
        <v>59</v>
      </c>
      <c r="D368" s="150" t="s">
        <v>1690</v>
      </c>
      <c r="E368" s="151" t="s">
        <v>1691</v>
      </c>
      <c r="F368" s="152" t="s">
        <v>589</v>
      </c>
      <c r="G368" s="153" t="s">
        <v>1739</v>
      </c>
      <c r="H368" s="76" t="s">
        <v>609</v>
      </c>
      <c r="I368" s="154">
        <v>762.45</v>
      </c>
      <c r="J368" s="157">
        <v>7</v>
      </c>
      <c r="K368" s="151" t="s">
        <v>1740</v>
      </c>
    </row>
    <row r="369" spans="1:11" ht="30" customHeight="1" x14ac:dyDescent="0.3">
      <c r="A369" s="102">
        <v>1108</v>
      </c>
      <c r="B369" s="102" t="s">
        <v>1689</v>
      </c>
      <c r="C369" s="102">
        <v>60</v>
      </c>
      <c r="D369" s="150" t="s">
        <v>1741</v>
      </c>
      <c r="E369" s="151" t="s">
        <v>1742</v>
      </c>
      <c r="F369" s="152" t="s">
        <v>589</v>
      </c>
      <c r="G369" s="153" t="s">
        <v>1743</v>
      </c>
      <c r="H369" s="151" t="s">
        <v>620</v>
      </c>
      <c r="I369" s="154">
        <v>327.5</v>
      </c>
      <c r="J369" s="157">
        <v>9</v>
      </c>
      <c r="K369" s="151" t="s">
        <v>1744</v>
      </c>
    </row>
    <row r="370" spans="1:11" ht="30" customHeight="1" x14ac:dyDescent="0.3">
      <c r="A370" s="102">
        <v>1112</v>
      </c>
      <c r="B370" s="102" t="s">
        <v>1689</v>
      </c>
      <c r="C370" s="102">
        <v>64</v>
      </c>
      <c r="D370" s="150" t="s">
        <v>1745</v>
      </c>
      <c r="E370" s="151" t="s">
        <v>1746</v>
      </c>
      <c r="F370" s="152" t="s">
        <v>589</v>
      </c>
      <c r="G370" s="153" t="s">
        <v>1747</v>
      </c>
      <c r="H370" s="151" t="s">
        <v>620</v>
      </c>
      <c r="I370" s="154">
        <v>134.5</v>
      </c>
      <c r="J370" s="157">
        <v>1</v>
      </c>
      <c r="K370" s="151" t="s">
        <v>1596</v>
      </c>
    </row>
    <row r="371" spans="1:11" ht="30" customHeight="1" x14ac:dyDescent="0.3">
      <c r="A371" s="102">
        <v>1118</v>
      </c>
      <c r="B371" s="102" t="s">
        <v>1689</v>
      </c>
      <c r="C371" s="102">
        <v>70</v>
      </c>
      <c r="D371" s="150" t="s">
        <v>1748</v>
      </c>
      <c r="E371" s="151" t="s">
        <v>1749</v>
      </c>
      <c r="F371" s="152" t="s">
        <v>589</v>
      </c>
      <c r="G371" s="153" t="s">
        <v>1750</v>
      </c>
      <c r="H371" s="76" t="s">
        <v>609</v>
      </c>
      <c r="I371" s="154">
        <v>448</v>
      </c>
      <c r="J371" s="157">
        <v>2</v>
      </c>
      <c r="K371" s="151" t="s">
        <v>1751</v>
      </c>
    </row>
    <row r="372" spans="1:11" ht="30" customHeight="1" x14ac:dyDescent="0.3">
      <c r="A372" s="102">
        <v>1120</v>
      </c>
      <c r="B372" s="102" t="s">
        <v>1689</v>
      </c>
      <c r="C372" s="102">
        <v>72</v>
      </c>
      <c r="D372" s="150" t="s">
        <v>1713</v>
      </c>
      <c r="E372" s="151" t="s">
        <v>1714</v>
      </c>
      <c r="F372" s="152" t="s">
        <v>589</v>
      </c>
      <c r="G372" s="153" t="s">
        <v>1752</v>
      </c>
      <c r="H372" s="151" t="s">
        <v>620</v>
      </c>
      <c r="I372" s="156">
        <v>387</v>
      </c>
      <c r="J372" s="157">
        <v>11</v>
      </c>
      <c r="K372" s="151" t="s">
        <v>1753</v>
      </c>
    </row>
    <row r="373" spans="1:11" ht="30" customHeight="1" x14ac:dyDescent="0.3">
      <c r="A373" s="102">
        <v>1124</v>
      </c>
      <c r="B373" s="102" t="s">
        <v>1689</v>
      </c>
      <c r="C373" s="102">
        <v>76</v>
      </c>
      <c r="D373" s="150" t="s">
        <v>1754</v>
      </c>
      <c r="E373" s="151" t="s">
        <v>1755</v>
      </c>
      <c r="F373" s="152" t="s">
        <v>589</v>
      </c>
      <c r="G373" s="153" t="s">
        <v>1662</v>
      </c>
      <c r="H373" s="76" t="s">
        <v>627</v>
      </c>
      <c r="I373" s="154">
        <v>318.5</v>
      </c>
      <c r="J373" s="157">
        <v>1</v>
      </c>
      <c r="K373" s="151" t="s">
        <v>1596</v>
      </c>
    </row>
    <row r="374" spans="1:11" ht="30" customHeight="1" x14ac:dyDescent="0.3">
      <c r="A374" s="102">
        <v>1126</v>
      </c>
      <c r="B374" s="102" t="s">
        <v>1689</v>
      </c>
      <c r="C374" s="102">
        <v>78</v>
      </c>
      <c r="D374" s="150" t="s">
        <v>1756</v>
      </c>
      <c r="E374" s="151" t="s">
        <v>1757</v>
      </c>
      <c r="F374" s="152" t="s">
        <v>589</v>
      </c>
      <c r="G374" s="153" t="s">
        <v>1758</v>
      </c>
      <c r="H374" s="151" t="s">
        <v>591</v>
      </c>
      <c r="I374" s="154">
        <v>436</v>
      </c>
      <c r="J374" s="157">
        <v>11</v>
      </c>
      <c r="K374" s="151" t="s">
        <v>1759</v>
      </c>
    </row>
    <row r="375" spans="1:11" ht="30" customHeight="1" x14ac:dyDescent="0.3">
      <c r="A375" s="102">
        <v>1127</v>
      </c>
      <c r="B375" s="102" t="s">
        <v>1689</v>
      </c>
      <c r="C375" s="102">
        <v>79</v>
      </c>
      <c r="D375" s="150" t="s">
        <v>1760</v>
      </c>
      <c r="E375" s="151" t="s">
        <v>1761</v>
      </c>
      <c r="F375" s="152" t="s">
        <v>1734</v>
      </c>
      <c r="G375" s="153" t="s">
        <v>1762</v>
      </c>
      <c r="H375" s="151" t="s">
        <v>1763</v>
      </c>
      <c r="I375" s="154">
        <v>196.9</v>
      </c>
      <c r="J375" s="157">
        <v>3</v>
      </c>
      <c r="K375" s="151" t="s">
        <v>1565</v>
      </c>
    </row>
    <row r="376" spans="1:11" ht="30" customHeight="1" x14ac:dyDescent="0.3">
      <c r="A376" s="102">
        <v>1131</v>
      </c>
      <c r="B376" s="102" t="s">
        <v>1689</v>
      </c>
      <c r="C376" s="102">
        <v>83</v>
      </c>
      <c r="D376" s="150" t="s">
        <v>1764</v>
      </c>
      <c r="E376" s="151" t="s">
        <v>1765</v>
      </c>
      <c r="F376" s="152" t="s">
        <v>589</v>
      </c>
      <c r="G376" s="153" t="s">
        <v>1766</v>
      </c>
      <c r="H376" s="76" t="s">
        <v>609</v>
      </c>
      <c r="I376" s="154">
        <v>492</v>
      </c>
      <c r="J376" s="157">
        <v>3</v>
      </c>
      <c r="K376" s="151" t="s">
        <v>1565</v>
      </c>
    </row>
    <row r="377" spans="1:11" ht="30" customHeight="1" x14ac:dyDescent="0.3">
      <c r="A377" s="102">
        <v>1132</v>
      </c>
      <c r="B377" s="102" t="s">
        <v>1689</v>
      </c>
      <c r="C377" s="102">
        <v>84</v>
      </c>
      <c r="D377" s="150" t="s">
        <v>1767</v>
      </c>
      <c r="E377" s="151" t="s">
        <v>1768</v>
      </c>
      <c r="F377" s="152" t="s">
        <v>589</v>
      </c>
      <c r="G377" s="153" t="s">
        <v>1769</v>
      </c>
      <c r="H377" s="151" t="s">
        <v>1770</v>
      </c>
      <c r="I377" s="154">
        <v>997</v>
      </c>
      <c r="J377" s="157">
        <v>15</v>
      </c>
      <c r="K377" s="151" t="s">
        <v>1771</v>
      </c>
    </row>
    <row r="378" spans="1:11" ht="30" customHeight="1" x14ac:dyDescent="0.3">
      <c r="A378" s="102">
        <v>1136</v>
      </c>
      <c r="B378" s="102" t="s">
        <v>1689</v>
      </c>
      <c r="C378" s="102">
        <v>88</v>
      </c>
      <c r="D378" s="150" t="s">
        <v>1772</v>
      </c>
      <c r="E378" s="151" t="s">
        <v>1773</v>
      </c>
      <c r="F378" s="152" t="s">
        <v>589</v>
      </c>
      <c r="G378" s="153" t="s">
        <v>1774</v>
      </c>
      <c r="H378" s="76" t="s">
        <v>609</v>
      </c>
      <c r="I378" s="154">
        <v>252</v>
      </c>
      <c r="J378" s="157">
        <v>2</v>
      </c>
      <c r="K378" s="151" t="s">
        <v>1534</v>
      </c>
    </row>
    <row r="379" spans="1:11" ht="30" customHeight="1" x14ac:dyDescent="0.3">
      <c r="A379" s="102">
        <v>1139</v>
      </c>
      <c r="B379" s="102" t="s">
        <v>1689</v>
      </c>
      <c r="C379" s="102">
        <v>91</v>
      </c>
      <c r="D379" s="150" t="s">
        <v>1775</v>
      </c>
      <c r="E379" s="151" t="s">
        <v>1776</v>
      </c>
      <c r="F379" s="152" t="s">
        <v>589</v>
      </c>
      <c r="G379" s="153" t="s">
        <v>1777</v>
      </c>
      <c r="H379" s="151" t="s">
        <v>1778</v>
      </c>
      <c r="I379" s="154">
        <v>194</v>
      </c>
      <c r="J379" s="157">
        <v>4</v>
      </c>
      <c r="K379" s="151" t="s">
        <v>635</v>
      </c>
    </row>
    <row r="380" spans="1:11" ht="30" customHeight="1" x14ac:dyDescent="0.3">
      <c r="A380" s="102">
        <v>1141</v>
      </c>
      <c r="B380" s="102" t="s">
        <v>1689</v>
      </c>
      <c r="C380" s="102">
        <v>93</v>
      </c>
      <c r="D380" s="150" t="s">
        <v>1779</v>
      </c>
      <c r="E380" s="151" t="s">
        <v>1780</v>
      </c>
      <c r="F380" s="152" t="s">
        <v>1734</v>
      </c>
      <c r="G380" s="153" t="s">
        <v>1781</v>
      </c>
      <c r="H380" s="76" t="s">
        <v>609</v>
      </c>
      <c r="I380" s="154">
        <v>393</v>
      </c>
      <c r="J380" s="157">
        <v>8</v>
      </c>
      <c r="K380" s="151" t="s">
        <v>1219</v>
      </c>
    </row>
    <row r="381" spans="1:11" ht="30" customHeight="1" x14ac:dyDescent="0.3">
      <c r="A381" s="102">
        <v>1156</v>
      </c>
      <c r="B381" s="102" t="s">
        <v>1782</v>
      </c>
      <c r="C381" s="102">
        <v>10</v>
      </c>
      <c r="D381" s="103" t="s">
        <v>1783</v>
      </c>
      <c r="E381" s="104" t="s">
        <v>1784</v>
      </c>
      <c r="F381" s="102" t="s">
        <v>589</v>
      </c>
      <c r="G381" s="105" t="s">
        <v>1785</v>
      </c>
      <c r="H381" s="76" t="s">
        <v>609</v>
      </c>
      <c r="I381" s="106">
        <v>222</v>
      </c>
      <c r="J381" s="117">
        <v>2</v>
      </c>
      <c r="K381" s="104" t="s">
        <v>634</v>
      </c>
    </row>
    <row r="382" spans="1:11" ht="30" customHeight="1" x14ac:dyDescent="0.3">
      <c r="A382" s="102">
        <v>1158</v>
      </c>
      <c r="B382" s="102" t="s">
        <v>1782</v>
      </c>
      <c r="C382" s="102">
        <v>12</v>
      </c>
      <c r="D382" s="103" t="s">
        <v>1786</v>
      </c>
      <c r="E382" s="104" t="s">
        <v>1787</v>
      </c>
      <c r="F382" s="102" t="s">
        <v>589</v>
      </c>
      <c r="G382" s="105" t="s">
        <v>1788</v>
      </c>
      <c r="H382" s="76" t="s">
        <v>1377</v>
      </c>
      <c r="I382" s="106">
        <v>152</v>
      </c>
      <c r="J382" s="117">
        <v>1</v>
      </c>
      <c r="K382" s="104" t="s">
        <v>633</v>
      </c>
    </row>
    <row r="383" spans="1:11" ht="30" customHeight="1" x14ac:dyDescent="0.3">
      <c r="A383" s="107">
        <v>1159</v>
      </c>
      <c r="B383" s="107" t="s">
        <v>1782</v>
      </c>
      <c r="C383" s="107">
        <v>13</v>
      </c>
      <c r="D383" s="108" t="s">
        <v>1789</v>
      </c>
      <c r="E383" s="109" t="s">
        <v>1199</v>
      </c>
      <c r="F383" s="107" t="s">
        <v>589</v>
      </c>
      <c r="G383" s="110" t="s">
        <v>1790</v>
      </c>
      <c r="H383" s="109" t="s">
        <v>1528</v>
      </c>
      <c r="I383" s="111">
        <v>348</v>
      </c>
      <c r="J383" s="118">
        <v>15</v>
      </c>
      <c r="K383" s="109" t="s">
        <v>1791</v>
      </c>
    </row>
    <row r="384" spans="1:11" ht="30" customHeight="1" x14ac:dyDescent="0.3">
      <c r="A384" s="107">
        <v>1160</v>
      </c>
      <c r="B384" s="107" t="s">
        <v>1782</v>
      </c>
      <c r="C384" s="107">
        <v>14</v>
      </c>
      <c r="D384" s="108" t="s">
        <v>1458</v>
      </c>
      <c r="E384" s="109" t="s">
        <v>1199</v>
      </c>
      <c r="F384" s="107" t="s">
        <v>589</v>
      </c>
      <c r="G384" s="110" t="s">
        <v>1792</v>
      </c>
      <c r="H384" s="109" t="s">
        <v>1528</v>
      </c>
      <c r="I384" s="111">
        <v>339</v>
      </c>
      <c r="J384" s="118">
        <v>12</v>
      </c>
      <c r="K384" s="109" t="s">
        <v>1793</v>
      </c>
    </row>
    <row r="385" spans="1:11" ht="30" customHeight="1" x14ac:dyDescent="0.3">
      <c r="A385" s="102">
        <v>1162</v>
      </c>
      <c r="B385" s="102" t="s">
        <v>1782</v>
      </c>
      <c r="C385" s="102">
        <v>16</v>
      </c>
      <c r="D385" s="103" t="s">
        <v>1794</v>
      </c>
      <c r="E385" s="104" t="s">
        <v>1795</v>
      </c>
      <c r="F385" s="102" t="s">
        <v>589</v>
      </c>
      <c r="G385" s="105" t="s">
        <v>1796</v>
      </c>
      <c r="H385" s="76"/>
      <c r="I385" s="106"/>
      <c r="J385" s="117">
        <v>19</v>
      </c>
      <c r="K385" s="104" t="s">
        <v>1797</v>
      </c>
    </row>
    <row r="386" spans="1:11" ht="30" customHeight="1" x14ac:dyDescent="0.3">
      <c r="A386" s="102">
        <v>1163</v>
      </c>
      <c r="B386" s="102" t="s">
        <v>1782</v>
      </c>
      <c r="C386" s="102">
        <v>17</v>
      </c>
      <c r="D386" s="103" t="s">
        <v>1798</v>
      </c>
      <c r="E386" s="104" t="s">
        <v>1799</v>
      </c>
      <c r="F386" s="102" t="s">
        <v>589</v>
      </c>
      <c r="G386" s="105" t="s">
        <v>1800</v>
      </c>
      <c r="H386" s="76" t="s">
        <v>1801</v>
      </c>
      <c r="I386" s="106">
        <v>857</v>
      </c>
      <c r="J386" s="117">
        <v>19</v>
      </c>
      <c r="K386" s="104" t="s">
        <v>633</v>
      </c>
    </row>
    <row r="387" spans="1:11" ht="30" customHeight="1" x14ac:dyDescent="0.3">
      <c r="A387" s="102">
        <v>1166</v>
      </c>
      <c r="B387" s="102" t="s">
        <v>1782</v>
      </c>
      <c r="C387" s="102">
        <v>20</v>
      </c>
      <c r="D387" s="103" t="s">
        <v>1802</v>
      </c>
      <c r="E387" s="104" t="s">
        <v>1803</v>
      </c>
      <c r="F387" s="102" t="s">
        <v>589</v>
      </c>
      <c r="G387" s="105" t="s">
        <v>1804</v>
      </c>
      <c r="H387" s="76" t="s">
        <v>1805</v>
      </c>
      <c r="I387" s="106">
        <v>522</v>
      </c>
      <c r="J387" s="117">
        <v>3</v>
      </c>
      <c r="K387" s="104" t="s">
        <v>633</v>
      </c>
    </row>
    <row r="388" spans="1:11" ht="30" customHeight="1" x14ac:dyDescent="0.3">
      <c r="A388" s="102">
        <v>1172</v>
      </c>
      <c r="B388" s="102" t="s">
        <v>1782</v>
      </c>
      <c r="C388" s="102">
        <v>26</v>
      </c>
      <c r="D388" s="103" t="s">
        <v>1806</v>
      </c>
      <c r="E388" s="104" t="s">
        <v>961</v>
      </c>
      <c r="F388" s="102" t="s">
        <v>589</v>
      </c>
      <c r="G388" s="105" t="s">
        <v>1807</v>
      </c>
      <c r="H388" s="76" t="s">
        <v>1808</v>
      </c>
      <c r="I388" s="106">
        <v>347</v>
      </c>
      <c r="J388" s="117">
        <v>12</v>
      </c>
      <c r="K388" s="104" t="s">
        <v>1809</v>
      </c>
    </row>
    <row r="389" spans="1:11" ht="30" customHeight="1" x14ac:dyDescent="0.3">
      <c r="A389" s="102">
        <v>1174</v>
      </c>
      <c r="B389" s="102" t="s">
        <v>1782</v>
      </c>
      <c r="C389" s="102">
        <v>28</v>
      </c>
      <c r="D389" s="103" t="s">
        <v>1810</v>
      </c>
      <c r="E389" s="104" t="s">
        <v>1811</v>
      </c>
      <c r="F389" s="102" t="s">
        <v>589</v>
      </c>
      <c r="G389" s="105" t="s">
        <v>1812</v>
      </c>
      <c r="H389" s="76" t="s">
        <v>1719</v>
      </c>
      <c r="I389" s="106">
        <v>34.5</v>
      </c>
      <c r="J389" s="117">
        <v>3</v>
      </c>
      <c r="K389" s="104" t="s">
        <v>1565</v>
      </c>
    </row>
    <row r="390" spans="1:11" ht="30" customHeight="1" x14ac:dyDescent="0.3">
      <c r="A390" s="102">
        <v>1175</v>
      </c>
      <c r="B390" s="102" t="s">
        <v>1782</v>
      </c>
      <c r="C390" s="102">
        <v>29</v>
      </c>
      <c r="D390" s="103" t="s">
        <v>1813</v>
      </c>
      <c r="E390" s="104" t="s">
        <v>1814</v>
      </c>
      <c r="F390" s="102" t="s">
        <v>589</v>
      </c>
      <c r="G390" s="105" t="s">
        <v>1815</v>
      </c>
      <c r="H390" s="76" t="s">
        <v>1719</v>
      </c>
      <c r="I390" s="106">
        <v>34.5</v>
      </c>
      <c r="J390" s="117">
        <v>3</v>
      </c>
      <c r="K390" s="104" t="s">
        <v>1565</v>
      </c>
    </row>
    <row r="391" spans="1:11" ht="30" customHeight="1" x14ac:dyDescent="0.3">
      <c r="A391" s="102">
        <v>1179</v>
      </c>
      <c r="B391" s="102" t="s">
        <v>1782</v>
      </c>
      <c r="C391" s="102">
        <v>33</v>
      </c>
      <c r="D391" s="103" t="s">
        <v>1816</v>
      </c>
      <c r="E391" s="104" t="s">
        <v>1817</v>
      </c>
      <c r="F391" s="102" t="s">
        <v>589</v>
      </c>
      <c r="G391" s="105" t="s">
        <v>1818</v>
      </c>
      <c r="H391" s="76" t="s">
        <v>1819</v>
      </c>
      <c r="I391" s="106">
        <v>336</v>
      </c>
      <c r="J391" s="117">
        <v>7</v>
      </c>
      <c r="K391" s="104" t="s">
        <v>634</v>
      </c>
    </row>
    <row r="392" spans="1:11" ht="30" customHeight="1" x14ac:dyDescent="0.3">
      <c r="A392" s="102">
        <v>1180</v>
      </c>
      <c r="B392" s="102" t="s">
        <v>1782</v>
      </c>
      <c r="C392" s="102">
        <v>34</v>
      </c>
      <c r="D392" s="103" t="s">
        <v>1820</v>
      </c>
      <c r="E392" s="104" t="s">
        <v>1821</v>
      </c>
      <c r="F392" s="102" t="s">
        <v>589</v>
      </c>
      <c r="G392" s="105" t="s">
        <v>1822</v>
      </c>
      <c r="H392" s="76" t="s">
        <v>1719</v>
      </c>
      <c r="I392" s="106">
        <v>329</v>
      </c>
      <c r="J392" s="117">
        <v>3</v>
      </c>
      <c r="K392" s="104" t="s">
        <v>724</v>
      </c>
    </row>
    <row r="393" spans="1:11" ht="30" customHeight="1" x14ac:dyDescent="0.3">
      <c r="A393" s="102">
        <v>1181</v>
      </c>
      <c r="B393" s="102" t="s">
        <v>1782</v>
      </c>
      <c r="C393" s="102">
        <v>35</v>
      </c>
      <c r="D393" s="103" t="s">
        <v>1823</v>
      </c>
      <c r="E393" s="104" t="s">
        <v>1824</v>
      </c>
      <c r="F393" s="102" t="s">
        <v>589</v>
      </c>
      <c r="G393" s="105" t="s">
        <v>1825</v>
      </c>
      <c r="H393" s="76" t="s">
        <v>1719</v>
      </c>
      <c r="I393" s="106">
        <v>325</v>
      </c>
      <c r="J393" s="117">
        <v>3</v>
      </c>
      <c r="K393" s="104" t="s">
        <v>1826</v>
      </c>
    </row>
    <row r="394" spans="1:11" ht="30" customHeight="1" x14ac:dyDescent="0.3">
      <c r="A394" s="102">
        <v>1182</v>
      </c>
      <c r="B394" s="102" t="s">
        <v>1782</v>
      </c>
      <c r="C394" s="102">
        <v>36</v>
      </c>
      <c r="D394" s="103" t="s">
        <v>1827</v>
      </c>
      <c r="E394" s="104" t="s">
        <v>1828</v>
      </c>
      <c r="F394" s="102" t="s">
        <v>589</v>
      </c>
      <c r="G394" s="105" t="s">
        <v>1829</v>
      </c>
      <c r="H394" s="76" t="s">
        <v>1719</v>
      </c>
      <c r="I394" s="106">
        <v>310</v>
      </c>
      <c r="J394" s="117">
        <v>3</v>
      </c>
      <c r="K394" s="104" t="s">
        <v>1826</v>
      </c>
    </row>
    <row r="395" spans="1:11" ht="30" customHeight="1" x14ac:dyDescent="0.3">
      <c r="A395" s="102">
        <v>1183</v>
      </c>
      <c r="B395" s="102" t="s">
        <v>1782</v>
      </c>
      <c r="C395" s="102">
        <v>37</v>
      </c>
      <c r="D395" s="103" t="s">
        <v>1830</v>
      </c>
      <c r="E395" s="104" t="s">
        <v>1831</v>
      </c>
      <c r="F395" s="102" t="s">
        <v>589</v>
      </c>
      <c r="G395" s="105" t="s">
        <v>1832</v>
      </c>
      <c r="H395" s="76" t="s">
        <v>659</v>
      </c>
      <c r="I395" s="106">
        <v>430</v>
      </c>
      <c r="J395" s="117">
        <v>6</v>
      </c>
      <c r="K395" s="104" t="s">
        <v>1833</v>
      </c>
    </row>
    <row r="396" spans="1:11" ht="30" customHeight="1" x14ac:dyDescent="0.3">
      <c r="A396" s="102">
        <v>1184</v>
      </c>
      <c r="B396" s="102" t="s">
        <v>1782</v>
      </c>
      <c r="C396" s="102">
        <v>38</v>
      </c>
      <c r="D396" s="103" t="s">
        <v>1834</v>
      </c>
      <c r="E396" s="104" t="s">
        <v>1835</v>
      </c>
      <c r="F396" s="102" t="s">
        <v>589</v>
      </c>
      <c r="G396" s="105" t="s">
        <v>1836</v>
      </c>
      <c r="H396" s="76" t="s">
        <v>627</v>
      </c>
      <c r="I396" s="106">
        <v>299</v>
      </c>
      <c r="J396" s="117">
        <v>2</v>
      </c>
      <c r="K396" s="104" t="s">
        <v>633</v>
      </c>
    </row>
    <row r="397" spans="1:11" ht="30" customHeight="1" x14ac:dyDescent="0.3">
      <c r="A397" s="102">
        <v>1187</v>
      </c>
      <c r="B397" s="102" t="s">
        <v>1782</v>
      </c>
      <c r="C397" s="102">
        <v>41</v>
      </c>
      <c r="D397" s="103" t="s">
        <v>1837</v>
      </c>
      <c r="E397" s="104" t="s">
        <v>1838</v>
      </c>
      <c r="F397" s="102" t="s">
        <v>589</v>
      </c>
      <c r="G397" s="105" t="s">
        <v>1839</v>
      </c>
      <c r="H397" s="76" t="s">
        <v>1819</v>
      </c>
      <c r="I397" s="106">
        <v>291</v>
      </c>
      <c r="J397" s="117">
        <v>5</v>
      </c>
      <c r="K397" s="104" t="s">
        <v>1694</v>
      </c>
    </row>
    <row r="398" spans="1:11" ht="30" customHeight="1" x14ac:dyDescent="0.3">
      <c r="A398" s="102">
        <v>1191</v>
      </c>
      <c r="B398" s="102" t="s">
        <v>1782</v>
      </c>
      <c r="C398" s="102">
        <v>45</v>
      </c>
      <c r="D398" s="103" t="s">
        <v>1840</v>
      </c>
      <c r="E398" s="104" t="s">
        <v>1841</v>
      </c>
      <c r="F398" s="102" t="s">
        <v>589</v>
      </c>
      <c r="G398" s="105" t="s">
        <v>1842</v>
      </c>
      <c r="H398" s="76" t="s">
        <v>609</v>
      </c>
      <c r="I398" s="106">
        <v>476</v>
      </c>
      <c r="J398" s="117">
        <v>4</v>
      </c>
      <c r="K398" s="104" t="s">
        <v>635</v>
      </c>
    </row>
    <row r="399" spans="1:11" ht="30" customHeight="1" x14ac:dyDescent="0.3">
      <c r="A399" s="102">
        <v>1198</v>
      </c>
      <c r="B399" s="102" t="s">
        <v>1782</v>
      </c>
      <c r="C399" s="102">
        <v>52</v>
      </c>
      <c r="D399" s="103" t="s">
        <v>1843</v>
      </c>
      <c r="E399" s="104" t="s">
        <v>588</v>
      </c>
      <c r="F399" s="102" t="s">
        <v>589</v>
      </c>
      <c r="G399" s="105" t="s">
        <v>1844</v>
      </c>
      <c r="H399" s="76" t="s">
        <v>627</v>
      </c>
      <c r="I399" s="106">
        <v>394</v>
      </c>
      <c r="J399" s="117">
        <v>3</v>
      </c>
      <c r="K399" s="104" t="s">
        <v>1565</v>
      </c>
    </row>
    <row r="400" spans="1:11" ht="30" customHeight="1" x14ac:dyDescent="0.3">
      <c r="A400" s="102">
        <v>1203</v>
      </c>
      <c r="B400" s="102" t="s">
        <v>1782</v>
      </c>
      <c r="C400" s="102">
        <v>57</v>
      </c>
      <c r="D400" s="103" t="s">
        <v>1845</v>
      </c>
      <c r="E400" s="104" t="s">
        <v>1846</v>
      </c>
      <c r="F400" s="102" t="s">
        <v>589</v>
      </c>
      <c r="G400" s="105" t="s">
        <v>1847</v>
      </c>
      <c r="H400" s="76" t="s">
        <v>609</v>
      </c>
      <c r="I400" s="106">
        <v>493</v>
      </c>
      <c r="J400" s="117">
        <v>4</v>
      </c>
      <c r="K400" s="104" t="s">
        <v>635</v>
      </c>
    </row>
    <row r="401" spans="1:11" ht="30" customHeight="1" x14ac:dyDescent="0.3">
      <c r="A401" s="102">
        <v>1205</v>
      </c>
      <c r="B401" s="102" t="s">
        <v>1782</v>
      </c>
      <c r="C401" s="102">
        <v>59</v>
      </c>
      <c r="D401" s="103" t="s">
        <v>1848</v>
      </c>
      <c r="E401" s="104" t="s">
        <v>1849</v>
      </c>
      <c r="F401" s="102" t="s">
        <v>589</v>
      </c>
      <c r="G401" s="105" t="s">
        <v>1850</v>
      </c>
      <c r="H401" s="76" t="s">
        <v>627</v>
      </c>
      <c r="I401" s="106">
        <v>566</v>
      </c>
      <c r="J401" s="117">
        <v>7</v>
      </c>
      <c r="K401" s="104" t="s">
        <v>1851</v>
      </c>
    </row>
    <row r="402" spans="1:11" ht="30" customHeight="1" x14ac:dyDescent="0.3">
      <c r="A402" s="102">
        <v>1209</v>
      </c>
      <c r="B402" s="102" t="s">
        <v>1782</v>
      </c>
      <c r="C402" s="102">
        <v>63</v>
      </c>
      <c r="D402" s="103" t="s">
        <v>1706</v>
      </c>
      <c r="E402" s="104" t="s">
        <v>1707</v>
      </c>
      <c r="F402" s="102" t="s">
        <v>589</v>
      </c>
      <c r="G402" s="105" t="s">
        <v>1852</v>
      </c>
      <c r="H402" s="76" t="s">
        <v>591</v>
      </c>
      <c r="I402" s="106">
        <v>648</v>
      </c>
      <c r="J402" s="117">
        <v>10</v>
      </c>
      <c r="K402" s="104" t="s">
        <v>1853</v>
      </c>
    </row>
    <row r="403" spans="1:11" ht="30" customHeight="1" x14ac:dyDescent="0.3">
      <c r="A403" s="102">
        <v>1213</v>
      </c>
      <c r="B403" s="102" t="s">
        <v>1782</v>
      </c>
      <c r="C403" s="102">
        <v>67</v>
      </c>
      <c r="D403" s="103" t="s">
        <v>1854</v>
      </c>
      <c r="E403" s="104" t="s">
        <v>1855</v>
      </c>
      <c r="F403" s="102" t="s">
        <v>589</v>
      </c>
      <c r="G403" s="105" t="s">
        <v>1856</v>
      </c>
      <c r="H403" s="76" t="s">
        <v>1808</v>
      </c>
      <c r="I403" s="106">
        <v>280</v>
      </c>
      <c r="J403" s="117">
        <v>8</v>
      </c>
      <c r="K403" s="104" t="s">
        <v>1723</v>
      </c>
    </row>
    <row r="404" spans="1:11" ht="30" customHeight="1" x14ac:dyDescent="0.3">
      <c r="A404" s="102">
        <v>1215</v>
      </c>
      <c r="B404" s="102" t="s">
        <v>1782</v>
      </c>
      <c r="C404" s="102">
        <v>69</v>
      </c>
      <c r="D404" s="103" t="s">
        <v>1857</v>
      </c>
      <c r="E404" s="104" t="s">
        <v>1858</v>
      </c>
      <c r="F404" s="102" t="s">
        <v>589</v>
      </c>
      <c r="G404" s="105" t="s">
        <v>1859</v>
      </c>
      <c r="H404" s="76" t="s">
        <v>1808</v>
      </c>
      <c r="I404" s="106">
        <v>312</v>
      </c>
      <c r="J404" s="117">
        <v>8</v>
      </c>
      <c r="K404" s="104" t="s">
        <v>1860</v>
      </c>
    </row>
    <row r="405" spans="1:11" ht="30" customHeight="1" x14ac:dyDescent="0.3">
      <c r="A405" s="102">
        <v>1218</v>
      </c>
      <c r="B405" s="102" t="s">
        <v>1782</v>
      </c>
      <c r="C405" s="102">
        <v>72</v>
      </c>
      <c r="D405" s="103" t="s">
        <v>1861</v>
      </c>
      <c r="E405" s="104" t="s">
        <v>1862</v>
      </c>
      <c r="F405" s="102" t="s">
        <v>589</v>
      </c>
      <c r="G405" s="105" t="s">
        <v>1863</v>
      </c>
      <c r="H405" s="76" t="s">
        <v>627</v>
      </c>
      <c r="I405" s="106">
        <v>204</v>
      </c>
      <c r="J405" s="117">
        <v>2</v>
      </c>
      <c r="K405" s="104" t="s">
        <v>1534</v>
      </c>
    </row>
    <row r="406" spans="1:11" ht="30" customHeight="1" x14ac:dyDescent="0.3">
      <c r="A406" s="107">
        <v>1219</v>
      </c>
      <c r="B406" s="107" t="s">
        <v>1782</v>
      </c>
      <c r="C406" s="107">
        <v>73</v>
      </c>
      <c r="D406" s="108" t="s">
        <v>1779</v>
      </c>
      <c r="E406" s="109" t="s">
        <v>1780</v>
      </c>
      <c r="F406" s="107" t="s">
        <v>589</v>
      </c>
      <c r="G406" s="110" t="s">
        <v>1781</v>
      </c>
      <c r="H406" s="76" t="s">
        <v>609</v>
      </c>
      <c r="I406" s="111">
        <v>393</v>
      </c>
      <c r="J406" s="118"/>
      <c r="K406" s="109" t="s">
        <v>1864</v>
      </c>
    </row>
    <row r="407" spans="1:11" ht="30" customHeight="1" x14ac:dyDescent="0.3">
      <c r="A407" s="107">
        <v>1220</v>
      </c>
      <c r="B407" s="107" t="s">
        <v>1865</v>
      </c>
      <c r="C407" s="107">
        <v>73</v>
      </c>
      <c r="D407" s="108" t="s">
        <v>1779</v>
      </c>
      <c r="E407" s="109" t="s">
        <v>1866</v>
      </c>
      <c r="F407" s="107" t="s">
        <v>479</v>
      </c>
      <c r="G407" s="110" t="s">
        <v>1867</v>
      </c>
      <c r="H407" s="109" t="s">
        <v>618</v>
      </c>
      <c r="I407" s="111">
        <v>65</v>
      </c>
      <c r="J407" s="118">
        <v>2</v>
      </c>
      <c r="K407" s="109" t="s">
        <v>1868</v>
      </c>
    </row>
    <row r="408" spans="1:11" ht="30" customHeight="1" x14ac:dyDescent="0.3">
      <c r="A408" s="102">
        <v>1221</v>
      </c>
      <c r="B408" s="102" t="s">
        <v>1782</v>
      </c>
      <c r="C408" s="102">
        <v>74</v>
      </c>
      <c r="D408" s="103" t="s">
        <v>1869</v>
      </c>
      <c r="E408" s="104" t="s">
        <v>1870</v>
      </c>
      <c r="F408" s="102" t="s">
        <v>589</v>
      </c>
      <c r="G408" s="105" t="s">
        <v>1871</v>
      </c>
      <c r="H408" s="76" t="s">
        <v>627</v>
      </c>
      <c r="I408" s="106">
        <v>271</v>
      </c>
      <c r="J408" s="117">
        <v>8</v>
      </c>
      <c r="K408" s="104" t="s">
        <v>1872</v>
      </c>
    </row>
    <row r="409" spans="1:11" ht="30" customHeight="1" x14ac:dyDescent="0.3">
      <c r="A409" s="102">
        <v>1222</v>
      </c>
      <c r="B409" s="102" t="s">
        <v>1782</v>
      </c>
      <c r="C409" s="102">
        <v>75</v>
      </c>
      <c r="D409" s="103" t="s">
        <v>1869</v>
      </c>
      <c r="E409" s="104" t="s">
        <v>1870</v>
      </c>
      <c r="F409" s="102" t="s">
        <v>589</v>
      </c>
      <c r="G409" s="105" t="s">
        <v>1873</v>
      </c>
      <c r="H409" s="76" t="s">
        <v>627</v>
      </c>
      <c r="I409" s="106">
        <v>271</v>
      </c>
      <c r="J409" s="117">
        <v>8</v>
      </c>
      <c r="K409" s="104" t="s">
        <v>1872</v>
      </c>
    </row>
    <row r="410" spans="1:11" ht="30" customHeight="1" x14ac:dyDescent="0.3">
      <c r="A410" s="102">
        <v>1224</v>
      </c>
      <c r="B410" s="102" t="s">
        <v>1782</v>
      </c>
      <c r="C410" s="102">
        <v>77</v>
      </c>
      <c r="D410" s="103" t="s">
        <v>1874</v>
      </c>
      <c r="E410" s="104" t="s">
        <v>1875</v>
      </c>
      <c r="F410" s="102" t="s">
        <v>589</v>
      </c>
      <c r="G410" s="105" t="s">
        <v>1430</v>
      </c>
      <c r="H410" s="76" t="s">
        <v>627</v>
      </c>
      <c r="I410" s="106">
        <v>522</v>
      </c>
      <c r="J410" s="117">
        <v>4</v>
      </c>
      <c r="K410" s="104" t="s">
        <v>635</v>
      </c>
    </row>
    <row r="411" spans="1:11" ht="30" customHeight="1" x14ac:dyDescent="0.3">
      <c r="A411" s="102">
        <v>1225</v>
      </c>
      <c r="B411" s="102" t="s">
        <v>1782</v>
      </c>
      <c r="C411" s="102">
        <v>78</v>
      </c>
      <c r="D411" s="103" t="s">
        <v>1876</v>
      </c>
      <c r="E411" s="104" t="s">
        <v>1877</v>
      </c>
      <c r="F411" s="102" t="s">
        <v>589</v>
      </c>
      <c r="G411" s="105" t="s">
        <v>1878</v>
      </c>
      <c r="H411" s="76" t="s">
        <v>609</v>
      </c>
      <c r="I411" s="106">
        <v>699</v>
      </c>
      <c r="J411" s="117">
        <v>1</v>
      </c>
      <c r="K411" s="104" t="s">
        <v>1596</v>
      </c>
    </row>
    <row r="412" spans="1:11" ht="30" customHeight="1" x14ac:dyDescent="0.3">
      <c r="A412" s="102">
        <v>1227</v>
      </c>
      <c r="B412" s="102" t="s">
        <v>1782</v>
      </c>
      <c r="C412" s="102">
        <v>80</v>
      </c>
      <c r="D412" s="103" t="s">
        <v>1055</v>
      </c>
      <c r="E412" s="104" t="s">
        <v>1056</v>
      </c>
      <c r="F412" s="102" t="s">
        <v>589</v>
      </c>
      <c r="G412" s="105" t="s">
        <v>1057</v>
      </c>
      <c r="H412" s="76" t="s">
        <v>1879</v>
      </c>
      <c r="I412" s="106">
        <v>1000</v>
      </c>
      <c r="J412" s="117">
        <v>1</v>
      </c>
      <c r="K412" s="104" t="s">
        <v>1880</v>
      </c>
    </row>
    <row r="413" spans="1:11" ht="30" customHeight="1" x14ac:dyDescent="0.3">
      <c r="A413" s="102">
        <v>1230</v>
      </c>
      <c r="B413" s="102" t="s">
        <v>1782</v>
      </c>
      <c r="C413" s="102">
        <v>83</v>
      </c>
      <c r="D413" s="103" t="s">
        <v>1881</v>
      </c>
      <c r="E413" s="104" t="s">
        <v>1882</v>
      </c>
      <c r="F413" s="102" t="s">
        <v>589</v>
      </c>
      <c r="G413" s="105" t="s">
        <v>1883</v>
      </c>
      <c r="H413" s="76" t="s">
        <v>1808</v>
      </c>
      <c r="I413" s="106"/>
      <c r="J413" s="117">
        <v>8</v>
      </c>
      <c r="K413" s="104" t="s">
        <v>1872</v>
      </c>
    </row>
    <row r="414" spans="1:11" ht="30" customHeight="1" x14ac:dyDescent="0.3">
      <c r="A414" s="102">
        <v>1231</v>
      </c>
      <c r="B414" s="102" t="s">
        <v>1782</v>
      </c>
      <c r="C414" s="102">
        <v>84</v>
      </c>
      <c r="D414" s="103" t="s">
        <v>1884</v>
      </c>
      <c r="E414" s="104" t="s">
        <v>1026</v>
      </c>
      <c r="F414" s="102" t="s">
        <v>589</v>
      </c>
      <c r="G414" s="105" t="s">
        <v>1027</v>
      </c>
      <c r="H414" s="76" t="s">
        <v>1885</v>
      </c>
      <c r="I414" s="106">
        <v>384</v>
      </c>
      <c r="J414" s="117">
        <v>1</v>
      </c>
      <c r="K414" s="104" t="s">
        <v>1886</v>
      </c>
    </row>
    <row r="415" spans="1:11" ht="30" customHeight="1" x14ac:dyDescent="0.3">
      <c r="A415" s="102">
        <v>1233</v>
      </c>
      <c r="B415" s="102" t="s">
        <v>1782</v>
      </c>
      <c r="C415" s="102">
        <v>86</v>
      </c>
      <c r="D415" s="103" t="s">
        <v>1887</v>
      </c>
      <c r="E415" s="104" t="s">
        <v>1888</v>
      </c>
      <c r="F415" s="102" t="s">
        <v>589</v>
      </c>
      <c r="G415" s="105" t="s">
        <v>1889</v>
      </c>
      <c r="H415" s="76" t="s">
        <v>1808</v>
      </c>
      <c r="I415" s="106">
        <v>330</v>
      </c>
      <c r="J415" s="117">
        <v>8</v>
      </c>
      <c r="K415" s="104" t="s">
        <v>1872</v>
      </c>
    </row>
    <row r="416" spans="1:11" ht="30" customHeight="1" x14ac:dyDescent="0.3">
      <c r="A416" s="102">
        <v>1235</v>
      </c>
      <c r="B416" s="102" t="s">
        <v>1782</v>
      </c>
      <c r="C416" s="102">
        <v>88</v>
      </c>
      <c r="D416" s="103" t="s">
        <v>1706</v>
      </c>
      <c r="E416" s="104" t="s">
        <v>1707</v>
      </c>
      <c r="F416" s="102" t="s">
        <v>589</v>
      </c>
      <c r="G416" s="105" t="s">
        <v>1852</v>
      </c>
      <c r="H416" s="76" t="s">
        <v>591</v>
      </c>
      <c r="I416" s="106"/>
      <c r="J416" s="117">
        <v>0</v>
      </c>
      <c r="K416" s="104" t="s">
        <v>1890</v>
      </c>
    </row>
    <row r="417" spans="1:11" ht="30" customHeight="1" x14ac:dyDescent="0.3">
      <c r="A417" s="102">
        <v>1244</v>
      </c>
      <c r="B417" s="102" t="s">
        <v>1782</v>
      </c>
      <c r="C417" s="102">
        <v>97</v>
      </c>
      <c r="D417" s="103" t="s">
        <v>1891</v>
      </c>
      <c r="E417" s="104" t="s">
        <v>1892</v>
      </c>
      <c r="F417" s="102" t="s">
        <v>589</v>
      </c>
      <c r="G417" s="105" t="s">
        <v>1893</v>
      </c>
      <c r="H417" s="76" t="s">
        <v>659</v>
      </c>
      <c r="I417" s="106">
        <v>388</v>
      </c>
      <c r="J417" s="117">
        <v>7</v>
      </c>
      <c r="K417" s="104" t="s">
        <v>1894</v>
      </c>
    </row>
    <row r="418" spans="1:11" ht="30" customHeight="1" x14ac:dyDescent="0.3">
      <c r="A418" s="102">
        <v>1246</v>
      </c>
      <c r="B418" s="102" t="s">
        <v>1782</v>
      </c>
      <c r="C418" s="102">
        <v>99</v>
      </c>
      <c r="D418" s="103" t="s">
        <v>1895</v>
      </c>
      <c r="E418" s="104" t="s">
        <v>1896</v>
      </c>
      <c r="F418" s="102" t="s">
        <v>589</v>
      </c>
      <c r="G418" s="105" t="s">
        <v>1897</v>
      </c>
      <c r="H418" s="76" t="s">
        <v>1898</v>
      </c>
      <c r="I418" s="106">
        <v>956</v>
      </c>
      <c r="J418" s="117">
        <v>10</v>
      </c>
      <c r="K418" s="104"/>
    </row>
    <row r="419" spans="1:11" ht="30" customHeight="1" x14ac:dyDescent="0.3">
      <c r="A419" s="102">
        <v>1247</v>
      </c>
      <c r="B419" s="102" t="s">
        <v>1782</v>
      </c>
      <c r="C419" s="102">
        <v>100</v>
      </c>
      <c r="D419" s="103" t="s">
        <v>1899</v>
      </c>
      <c r="E419" s="104" t="s">
        <v>1900</v>
      </c>
      <c r="F419" s="102" t="s">
        <v>589</v>
      </c>
      <c r="G419" s="105" t="s">
        <v>1901</v>
      </c>
      <c r="H419" s="76" t="s">
        <v>659</v>
      </c>
      <c r="I419" s="106">
        <v>264</v>
      </c>
      <c r="J419" s="117">
        <v>6</v>
      </c>
      <c r="K419" s="104" t="s">
        <v>1902</v>
      </c>
    </row>
    <row r="420" spans="1:11" ht="30" customHeight="1" x14ac:dyDescent="0.3">
      <c r="A420" s="102">
        <v>1251</v>
      </c>
      <c r="B420" s="102" t="s">
        <v>574</v>
      </c>
      <c r="C420" s="102">
        <v>104</v>
      </c>
      <c r="D420" s="103" t="s">
        <v>1903</v>
      </c>
      <c r="E420" s="104" t="s">
        <v>1904</v>
      </c>
      <c r="F420" s="102" t="s">
        <v>589</v>
      </c>
      <c r="G420" s="105" t="s">
        <v>1905</v>
      </c>
      <c r="H420" s="76" t="s">
        <v>659</v>
      </c>
      <c r="I420" s="106"/>
      <c r="J420" s="117">
        <v>7</v>
      </c>
      <c r="K420" s="104" t="s">
        <v>1740</v>
      </c>
    </row>
    <row r="421" spans="1:11" ht="30" customHeight="1" x14ac:dyDescent="0.3">
      <c r="A421" s="102">
        <v>1257</v>
      </c>
      <c r="B421" s="102" t="s">
        <v>574</v>
      </c>
      <c r="C421" s="102">
        <v>110</v>
      </c>
      <c r="D421" s="103" t="s">
        <v>1906</v>
      </c>
      <c r="E421" s="104" t="s">
        <v>1907</v>
      </c>
      <c r="F421" s="102" t="s">
        <v>589</v>
      </c>
      <c r="G421" s="105" t="s">
        <v>1908</v>
      </c>
      <c r="H421" s="76" t="s">
        <v>965</v>
      </c>
      <c r="I421" s="106">
        <v>218</v>
      </c>
      <c r="J421" s="117">
        <v>4</v>
      </c>
      <c r="K421" s="104" t="s">
        <v>1909</v>
      </c>
    </row>
    <row r="422" spans="1:11" ht="30" customHeight="1" x14ac:dyDescent="0.3">
      <c r="A422" s="102">
        <v>1264</v>
      </c>
      <c r="B422" s="102" t="s">
        <v>574</v>
      </c>
      <c r="C422" s="102">
        <v>118</v>
      </c>
      <c r="D422" s="103" t="s">
        <v>1910</v>
      </c>
      <c r="E422" s="104" t="s">
        <v>1911</v>
      </c>
      <c r="F422" s="102" t="s">
        <v>589</v>
      </c>
      <c r="G422" s="105" t="s">
        <v>1912</v>
      </c>
      <c r="H422" s="76" t="s">
        <v>591</v>
      </c>
      <c r="I422" s="106">
        <v>271</v>
      </c>
      <c r="J422" s="117">
        <v>6</v>
      </c>
      <c r="K422" s="104" t="s">
        <v>1569</v>
      </c>
    </row>
    <row r="423" spans="1:11" ht="30" customHeight="1" x14ac:dyDescent="0.3">
      <c r="A423" s="102">
        <v>1265</v>
      </c>
      <c r="B423" s="102" t="s">
        <v>574</v>
      </c>
      <c r="C423" s="102">
        <v>119</v>
      </c>
      <c r="D423" s="103" t="s">
        <v>1913</v>
      </c>
      <c r="E423" s="104" t="s">
        <v>1914</v>
      </c>
      <c r="F423" s="102" t="s">
        <v>589</v>
      </c>
      <c r="G423" s="105" t="s">
        <v>1915</v>
      </c>
      <c r="H423" s="76" t="s">
        <v>659</v>
      </c>
      <c r="I423" s="106"/>
      <c r="J423" s="117">
        <v>4</v>
      </c>
      <c r="K423" s="104" t="s">
        <v>635</v>
      </c>
    </row>
    <row r="424" spans="1:11" ht="30" customHeight="1" x14ac:dyDescent="0.3">
      <c r="A424" s="102">
        <v>1266</v>
      </c>
      <c r="B424" s="102" t="s">
        <v>574</v>
      </c>
      <c r="C424" s="102">
        <v>120</v>
      </c>
      <c r="D424" s="103" t="s">
        <v>1869</v>
      </c>
      <c r="E424" s="104" t="s">
        <v>1870</v>
      </c>
      <c r="F424" s="102" t="s">
        <v>589</v>
      </c>
      <c r="G424" s="105" t="s">
        <v>1916</v>
      </c>
      <c r="H424" s="76" t="s">
        <v>627</v>
      </c>
      <c r="I424" s="106">
        <v>271</v>
      </c>
      <c r="J424" s="117"/>
      <c r="K424" s="104" t="s">
        <v>1917</v>
      </c>
    </row>
    <row r="425" spans="1:11" ht="30" customHeight="1" x14ac:dyDescent="0.3">
      <c r="A425" s="102">
        <v>1267</v>
      </c>
      <c r="B425" s="102" t="s">
        <v>574</v>
      </c>
      <c r="C425" s="102">
        <v>121</v>
      </c>
      <c r="D425" s="103" t="s">
        <v>1869</v>
      </c>
      <c r="E425" s="104" t="s">
        <v>1870</v>
      </c>
      <c r="F425" s="102" t="s">
        <v>589</v>
      </c>
      <c r="G425" s="105" t="s">
        <v>1918</v>
      </c>
      <c r="H425" s="76" t="s">
        <v>627</v>
      </c>
      <c r="I425" s="106">
        <v>271</v>
      </c>
      <c r="J425" s="117"/>
      <c r="K425" s="104" t="s">
        <v>1917</v>
      </c>
    </row>
    <row r="426" spans="1:11" ht="30" customHeight="1" x14ac:dyDescent="0.3">
      <c r="A426" s="102">
        <v>1269</v>
      </c>
      <c r="B426" s="102" t="s">
        <v>574</v>
      </c>
      <c r="C426" s="102">
        <v>123</v>
      </c>
      <c r="D426" s="103" t="s">
        <v>1919</v>
      </c>
      <c r="E426" s="104" t="s">
        <v>1882</v>
      </c>
      <c r="F426" s="102" t="s">
        <v>589</v>
      </c>
      <c r="G426" s="105" t="s">
        <v>1920</v>
      </c>
      <c r="H426" s="76" t="s">
        <v>659</v>
      </c>
      <c r="I426" s="106"/>
      <c r="J426" s="117"/>
      <c r="K426" s="104" t="s">
        <v>1723</v>
      </c>
    </row>
    <row r="427" spans="1:11" ht="30" customHeight="1" x14ac:dyDescent="0.3">
      <c r="A427" s="102">
        <v>1271</v>
      </c>
      <c r="B427" s="102" t="s">
        <v>574</v>
      </c>
      <c r="C427" s="102">
        <v>125</v>
      </c>
      <c r="D427" s="103" t="s">
        <v>1921</v>
      </c>
      <c r="E427" s="104" t="s">
        <v>1922</v>
      </c>
      <c r="F427" s="102" t="s">
        <v>589</v>
      </c>
      <c r="G427" s="105" t="s">
        <v>1923</v>
      </c>
      <c r="H427" s="76" t="s">
        <v>659</v>
      </c>
      <c r="I427" s="106">
        <v>229</v>
      </c>
      <c r="J427" s="117">
        <v>5</v>
      </c>
      <c r="K427" s="104" t="s">
        <v>1561</v>
      </c>
    </row>
    <row r="428" spans="1:11" ht="30" customHeight="1" x14ac:dyDescent="0.3">
      <c r="A428" s="102">
        <v>1272</v>
      </c>
      <c r="B428" s="102" t="s">
        <v>574</v>
      </c>
      <c r="C428" s="102">
        <v>126</v>
      </c>
      <c r="D428" s="103" t="s">
        <v>1577</v>
      </c>
      <c r="E428" s="104" t="s">
        <v>1924</v>
      </c>
      <c r="F428" s="102" t="s">
        <v>589</v>
      </c>
      <c r="G428" s="105" t="s">
        <v>1925</v>
      </c>
      <c r="H428" s="76"/>
      <c r="I428" s="106">
        <v>484</v>
      </c>
      <c r="J428" s="117">
        <v>7</v>
      </c>
      <c r="K428" s="104" t="s">
        <v>1580</v>
      </c>
    </row>
    <row r="429" spans="1:11" ht="30" customHeight="1" x14ac:dyDescent="0.3">
      <c r="A429" s="102">
        <v>1275</v>
      </c>
      <c r="B429" s="102" t="s">
        <v>574</v>
      </c>
      <c r="C429" s="102">
        <v>129</v>
      </c>
      <c r="D429" s="103" t="s">
        <v>1899</v>
      </c>
      <c r="E429" s="104" t="s">
        <v>1900</v>
      </c>
      <c r="F429" s="102" t="s">
        <v>589</v>
      </c>
      <c r="G429" s="105" t="s">
        <v>1901</v>
      </c>
      <c r="H429" s="76" t="s">
        <v>659</v>
      </c>
      <c r="I429" s="106">
        <v>264</v>
      </c>
      <c r="J429" s="117">
        <v>6</v>
      </c>
      <c r="K429" s="104" t="s">
        <v>1926</v>
      </c>
    </row>
    <row r="430" spans="1:11" ht="30" customHeight="1" x14ac:dyDescent="0.3">
      <c r="A430" s="107">
        <v>1277</v>
      </c>
      <c r="B430" s="107" t="s">
        <v>574</v>
      </c>
      <c r="C430" s="107">
        <v>131</v>
      </c>
      <c r="D430" s="108" t="s">
        <v>1927</v>
      </c>
      <c r="E430" s="109" t="s">
        <v>1928</v>
      </c>
      <c r="F430" s="107" t="s">
        <v>589</v>
      </c>
      <c r="G430" s="110" t="s">
        <v>1929</v>
      </c>
      <c r="H430" s="109" t="s">
        <v>1930</v>
      </c>
      <c r="I430" s="111"/>
      <c r="J430" s="118"/>
      <c r="K430" s="109"/>
    </row>
    <row r="431" spans="1:11" ht="30" customHeight="1" x14ac:dyDescent="0.3">
      <c r="A431" s="107">
        <v>1277</v>
      </c>
      <c r="B431" s="107" t="s">
        <v>574</v>
      </c>
      <c r="C431" s="107">
        <v>131</v>
      </c>
      <c r="D431" s="108" t="s">
        <v>1927</v>
      </c>
      <c r="E431" s="109" t="s">
        <v>1928</v>
      </c>
      <c r="F431" s="107" t="s">
        <v>589</v>
      </c>
      <c r="G431" s="110" t="s">
        <v>1931</v>
      </c>
      <c r="H431" s="109" t="s">
        <v>1528</v>
      </c>
      <c r="I431" s="111">
        <v>50.6</v>
      </c>
      <c r="J431" s="118">
        <v>2</v>
      </c>
      <c r="K431" s="109" t="s">
        <v>1534</v>
      </c>
    </row>
    <row r="432" spans="1:11" ht="30" customHeight="1" x14ac:dyDescent="0.3">
      <c r="A432" s="102">
        <v>1278</v>
      </c>
      <c r="B432" s="102" t="s">
        <v>574</v>
      </c>
      <c r="C432" s="102">
        <v>132</v>
      </c>
      <c r="D432" s="103" t="s">
        <v>1932</v>
      </c>
      <c r="E432" s="104" t="s">
        <v>1933</v>
      </c>
      <c r="F432" s="102" t="s">
        <v>589</v>
      </c>
      <c r="G432" s="105" t="s">
        <v>1934</v>
      </c>
      <c r="H432" s="76" t="s">
        <v>627</v>
      </c>
      <c r="I432" s="106">
        <v>166</v>
      </c>
      <c r="J432" s="117">
        <v>2</v>
      </c>
      <c r="K432" s="104" t="s">
        <v>633</v>
      </c>
    </row>
    <row r="433" spans="1:11" ht="30" customHeight="1" x14ac:dyDescent="0.3">
      <c r="A433" s="102">
        <v>1290</v>
      </c>
      <c r="B433" s="102" t="s">
        <v>1782</v>
      </c>
      <c r="C433" s="102">
        <v>143</v>
      </c>
      <c r="D433" s="103" t="s">
        <v>1935</v>
      </c>
      <c r="E433" s="104" t="s">
        <v>1936</v>
      </c>
      <c r="F433" s="102" t="s">
        <v>589</v>
      </c>
      <c r="G433" s="105" t="s">
        <v>1937</v>
      </c>
      <c r="H433" s="76"/>
      <c r="I433" s="106">
        <v>261</v>
      </c>
      <c r="J433" s="117">
        <v>8</v>
      </c>
      <c r="K433" s="104" t="s">
        <v>1860</v>
      </c>
    </row>
    <row r="434" spans="1:11" ht="30" customHeight="1" x14ac:dyDescent="0.3">
      <c r="A434" s="102">
        <v>1294</v>
      </c>
      <c r="B434" s="102" t="s">
        <v>1782</v>
      </c>
      <c r="C434" s="124">
        <v>147</v>
      </c>
      <c r="D434" s="160" t="s">
        <v>1938</v>
      </c>
      <c r="E434" s="161" t="s">
        <v>1939</v>
      </c>
      <c r="F434" s="124" t="s">
        <v>589</v>
      </c>
      <c r="G434" s="162" t="s">
        <v>1940</v>
      </c>
      <c r="H434" s="126" t="s">
        <v>1083</v>
      </c>
      <c r="I434" s="163">
        <v>1169</v>
      </c>
      <c r="J434" s="164">
        <v>31</v>
      </c>
      <c r="K434" s="161" t="s">
        <v>1941</v>
      </c>
    </row>
    <row r="435" spans="1:11" ht="30" customHeight="1" x14ac:dyDescent="0.3">
      <c r="A435" s="102">
        <v>1295</v>
      </c>
      <c r="B435" s="102" t="s">
        <v>1782</v>
      </c>
      <c r="C435" s="102">
        <v>148</v>
      </c>
      <c r="D435" s="103" t="s">
        <v>1942</v>
      </c>
      <c r="E435" s="104" t="s">
        <v>1144</v>
      </c>
      <c r="F435" s="102" t="s">
        <v>589</v>
      </c>
      <c r="G435" s="105" t="s">
        <v>1943</v>
      </c>
      <c r="H435" s="76" t="s">
        <v>1944</v>
      </c>
      <c r="I435" s="106">
        <v>1637</v>
      </c>
      <c r="J435" s="117">
        <v>19</v>
      </c>
      <c r="K435" s="104" t="s">
        <v>1945</v>
      </c>
    </row>
    <row r="436" spans="1:11" ht="30" customHeight="1" x14ac:dyDescent="0.3">
      <c r="A436" s="102">
        <v>1296</v>
      </c>
      <c r="B436" s="102" t="s">
        <v>1782</v>
      </c>
      <c r="C436" s="102">
        <v>149</v>
      </c>
      <c r="D436" s="103" t="s">
        <v>1946</v>
      </c>
      <c r="E436" s="104" t="s">
        <v>1947</v>
      </c>
      <c r="F436" s="102" t="s">
        <v>589</v>
      </c>
      <c r="G436" s="105" t="s">
        <v>1948</v>
      </c>
      <c r="H436" s="76" t="s">
        <v>1949</v>
      </c>
      <c r="I436" s="106">
        <v>666.6</v>
      </c>
      <c r="J436" s="117">
        <v>1</v>
      </c>
      <c r="K436" s="104" t="s">
        <v>1596</v>
      </c>
    </row>
    <row r="437" spans="1:11" ht="30" customHeight="1" x14ac:dyDescent="0.3">
      <c r="A437" s="102">
        <v>1302</v>
      </c>
      <c r="B437" s="102" t="s">
        <v>1782</v>
      </c>
      <c r="C437" s="102">
        <v>155</v>
      </c>
      <c r="D437" s="103" t="s">
        <v>1950</v>
      </c>
      <c r="E437" s="104" t="s">
        <v>1951</v>
      </c>
      <c r="F437" s="102" t="s">
        <v>589</v>
      </c>
      <c r="G437" s="105" t="s">
        <v>1952</v>
      </c>
      <c r="H437" s="76"/>
      <c r="I437" s="106">
        <v>364.2</v>
      </c>
      <c r="J437" s="117">
        <v>12</v>
      </c>
      <c r="K437" s="104" t="s">
        <v>633</v>
      </c>
    </row>
    <row r="438" spans="1:11" ht="30" customHeight="1" x14ac:dyDescent="0.3">
      <c r="A438" s="102">
        <v>1310</v>
      </c>
      <c r="B438" s="102" t="s">
        <v>1782</v>
      </c>
      <c r="C438" s="102">
        <v>163</v>
      </c>
      <c r="D438" s="103" t="s">
        <v>1953</v>
      </c>
      <c r="E438" s="104" t="s">
        <v>1954</v>
      </c>
      <c r="F438" s="102" t="s">
        <v>589</v>
      </c>
      <c r="G438" s="105" t="s">
        <v>1955</v>
      </c>
      <c r="H438" s="76"/>
      <c r="I438" s="106"/>
      <c r="J438" s="117">
        <v>3</v>
      </c>
      <c r="K438" s="104" t="s">
        <v>1565</v>
      </c>
    </row>
    <row r="439" spans="1:11" ht="30" customHeight="1" x14ac:dyDescent="0.3">
      <c r="A439" s="102">
        <v>1312</v>
      </c>
      <c r="B439" s="102" t="s">
        <v>1782</v>
      </c>
      <c r="C439" s="102">
        <v>165</v>
      </c>
      <c r="D439" s="103" t="s">
        <v>1956</v>
      </c>
      <c r="E439" s="104" t="s">
        <v>1957</v>
      </c>
      <c r="F439" s="102" t="s">
        <v>589</v>
      </c>
      <c r="G439" s="105" t="s">
        <v>1958</v>
      </c>
      <c r="H439" s="76" t="s">
        <v>1808</v>
      </c>
      <c r="I439" s="106"/>
      <c r="J439" s="117">
        <v>8</v>
      </c>
      <c r="K439" s="104" t="s">
        <v>1723</v>
      </c>
    </row>
    <row r="440" spans="1:11" ht="30" customHeight="1" x14ac:dyDescent="0.3">
      <c r="A440" s="102">
        <v>1313</v>
      </c>
      <c r="B440" s="102" t="s">
        <v>1782</v>
      </c>
      <c r="C440" s="102">
        <v>166</v>
      </c>
      <c r="D440" s="103" t="s">
        <v>1959</v>
      </c>
      <c r="E440" s="104" t="s">
        <v>1960</v>
      </c>
      <c r="F440" s="102" t="s">
        <v>589</v>
      </c>
      <c r="G440" s="105" t="s">
        <v>1961</v>
      </c>
      <c r="H440" s="76" t="s">
        <v>602</v>
      </c>
      <c r="I440" s="106">
        <v>31079</v>
      </c>
      <c r="J440" s="117">
        <v>0</v>
      </c>
      <c r="K440" s="104" t="s">
        <v>1962</v>
      </c>
    </row>
    <row r="441" spans="1:11" ht="30" customHeight="1" x14ac:dyDescent="0.3">
      <c r="A441" s="102">
        <v>1316</v>
      </c>
      <c r="B441" s="102" t="s">
        <v>1782</v>
      </c>
      <c r="C441" s="102">
        <v>169</v>
      </c>
      <c r="D441" s="103" t="s">
        <v>1963</v>
      </c>
      <c r="E441" s="104" t="s">
        <v>1964</v>
      </c>
      <c r="F441" s="102" t="s">
        <v>589</v>
      </c>
      <c r="G441" s="105" t="s">
        <v>1965</v>
      </c>
      <c r="H441" s="76" t="s">
        <v>1966</v>
      </c>
      <c r="I441" s="106">
        <v>932</v>
      </c>
      <c r="J441" s="117">
        <v>16</v>
      </c>
      <c r="K441" s="104" t="s">
        <v>1967</v>
      </c>
    </row>
    <row r="442" spans="1:11" ht="30" customHeight="1" x14ac:dyDescent="0.3">
      <c r="A442" s="102">
        <v>1318</v>
      </c>
      <c r="B442" s="102" t="s">
        <v>1782</v>
      </c>
      <c r="C442" s="102">
        <v>171</v>
      </c>
      <c r="D442" s="103" t="s">
        <v>996</v>
      </c>
      <c r="E442" s="104" t="s">
        <v>997</v>
      </c>
      <c r="F442" s="102" t="s">
        <v>589</v>
      </c>
      <c r="G442" s="105" t="s">
        <v>998</v>
      </c>
      <c r="H442" s="76" t="s">
        <v>1968</v>
      </c>
      <c r="I442" s="106">
        <v>267.2</v>
      </c>
      <c r="J442" s="117">
        <v>1</v>
      </c>
      <c r="K442" s="104" t="s">
        <v>1969</v>
      </c>
    </row>
    <row r="443" spans="1:11" ht="30" customHeight="1" x14ac:dyDescent="0.3">
      <c r="A443" s="102">
        <v>1319</v>
      </c>
      <c r="B443" s="102" t="s">
        <v>1782</v>
      </c>
      <c r="C443" s="102">
        <v>172</v>
      </c>
      <c r="D443" s="103" t="s">
        <v>1903</v>
      </c>
      <c r="E443" s="104" t="s">
        <v>1904</v>
      </c>
      <c r="F443" s="102" t="s">
        <v>589</v>
      </c>
      <c r="G443" s="105" t="s">
        <v>1905</v>
      </c>
      <c r="H443" s="76" t="s">
        <v>627</v>
      </c>
      <c r="I443" s="106"/>
      <c r="J443" s="117">
        <v>0</v>
      </c>
      <c r="K443" s="104" t="s">
        <v>1740</v>
      </c>
    </row>
    <row r="444" spans="1:11" ht="30" customHeight="1" x14ac:dyDescent="0.3">
      <c r="A444" s="102">
        <v>1322</v>
      </c>
      <c r="B444" s="102" t="s">
        <v>1782</v>
      </c>
      <c r="C444" s="102">
        <v>175</v>
      </c>
      <c r="D444" s="103" t="s">
        <v>1970</v>
      </c>
      <c r="E444" s="104" t="s">
        <v>1086</v>
      </c>
      <c r="F444" s="102" t="s">
        <v>589</v>
      </c>
      <c r="G444" s="105" t="s">
        <v>1971</v>
      </c>
      <c r="H444" s="76" t="s">
        <v>659</v>
      </c>
      <c r="I444" s="106">
        <v>278</v>
      </c>
      <c r="J444" s="117">
        <v>8</v>
      </c>
      <c r="K444" s="104" t="s">
        <v>1723</v>
      </c>
    </row>
    <row r="445" spans="1:11" ht="30" customHeight="1" x14ac:dyDescent="0.3">
      <c r="A445" s="102">
        <v>1326</v>
      </c>
      <c r="B445" s="102" t="s">
        <v>1782</v>
      </c>
      <c r="C445" s="102">
        <v>179</v>
      </c>
      <c r="D445" s="77" t="s">
        <v>1972</v>
      </c>
      <c r="E445" s="76" t="s">
        <v>1973</v>
      </c>
      <c r="F445" s="95" t="s">
        <v>479</v>
      </c>
      <c r="G445" s="89" t="s">
        <v>1974</v>
      </c>
      <c r="H445" s="76" t="s">
        <v>1975</v>
      </c>
      <c r="I445" s="112">
        <v>250</v>
      </c>
      <c r="J445" s="119">
        <v>2</v>
      </c>
      <c r="K445" s="39" t="s">
        <v>1529</v>
      </c>
    </row>
    <row r="446" spans="1:11" ht="30" customHeight="1" x14ac:dyDescent="0.3">
      <c r="A446" s="102">
        <v>1327</v>
      </c>
      <c r="B446" s="102" t="s">
        <v>1782</v>
      </c>
      <c r="C446" s="102">
        <v>180</v>
      </c>
      <c r="D446" s="77" t="s">
        <v>1976</v>
      </c>
      <c r="E446" s="76" t="s">
        <v>1977</v>
      </c>
      <c r="F446" s="95" t="s">
        <v>479</v>
      </c>
      <c r="G446" s="89" t="s">
        <v>1978</v>
      </c>
      <c r="H446" s="76" t="s">
        <v>1979</v>
      </c>
      <c r="I446" s="112">
        <v>227</v>
      </c>
      <c r="J446" s="119">
        <v>2</v>
      </c>
      <c r="K446" s="39" t="s">
        <v>1529</v>
      </c>
    </row>
    <row r="447" spans="1:11" ht="30" customHeight="1" x14ac:dyDescent="0.3">
      <c r="A447" s="102">
        <v>1328</v>
      </c>
      <c r="B447" s="102" t="s">
        <v>1782</v>
      </c>
      <c r="C447" s="102">
        <v>181</v>
      </c>
      <c r="D447" s="77" t="s">
        <v>1976</v>
      </c>
      <c r="E447" s="76" t="s">
        <v>1977</v>
      </c>
      <c r="F447" s="95" t="s">
        <v>479</v>
      </c>
      <c r="G447" s="89" t="s">
        <v>1980</v>
      </c>
      <c r="H447" s="76" t="s">
        <v>1979</v>
      </c>
      <c r="I447" s="112">
        <v>185.3</v>
      </c>
      <c r="J447" s="119">
        <v>2</v>
      </c>
      <c r="K447" s="39" t="s">
        <v>1529</v>
      </c>
    </row>
    <row r="448" spans="1:11" ht="30" customHeight="1" x14ac:dyDescent="0.3">
      <c r="A448" s="102">
        <v>1331</v>
      </c>
      <c r="B448" s="102" t="s">
        <v>1782</v>
      </c>
      <c r="C448" s="102">
        <v>184</v>
      </c>
      <c r="D448" s="77" t="s">
        <v>1981</v>
      </c>
      <c r="E448" s="76" t="s">
        <v>1982</v>
      </c>
      <c r="F448" s="95" t="s">
        <v>479</v>
      </c>
      <c r="G448" s="89" t="s">
        <v>1983</v>
      </c>
      <c r="H448" s="76" t="s">
        <v>1984</v>
      </c>
      <c r="I448" s="112"/>
      <c r="J448" s="119">
        <v>10</v>
      </c>
      <c r="K448" s="39" t="s">
        <v>1985</v>
      </c>
    </row>
    <row r="449" spans="1:11" ht="30" customHeight="1" x14ac:dyDescent="0.3">
      <c r="A449" s="102">
        <v>1332</v>
      </c>
      <c r="B449" s="102" t="s">
        <v>1782</v>
      </c>
      <c r="C449" s="102">
        <v>185</v>
      </c>
      <c r="D449" s="77" t="s">
        <v>1986</v>
      </c>
      <c r="E449" s="76" t="s">
        <v>1987</v>
      </c>
      <c r="F449" s="95" t="s">
        <v>479</v>
      </c>
      <c r="G449" s="89" t="s">
        <v>1988</v>
      </c>
      <c r="H449" s="76" t="s">
        <v>1984</v>
      </c>
      <c r="I449" s="112">
        <v>737</v>
      </c>
      <c r="J449" s="119">
        <v>10</v>
      </c>
      <c r="K449" s="39" t="s">
        <v>1989</v>
      </c>
    </row>
    <row r="450" spans="1:11" ht="30" customHeight="1" x14ac:dyDescent="0.3">
      <c r="A450" s="102">
        <v>1333</v>
      </c>
      <c r="B450" s="102" t="s">
        <v>1990</v>
      </c>
      <c r="C450" s="102">
        <v>1</v>
      </c>
      <c r="D450" s="77" t="s">
        <v>1991</v>
      </c>
      <c r="E450" s="76" t="s">
        <v>1992</v>
      </c>
      <c r="F450" s="95" t="s">
        <v>479</v>
      </c>
      <c r="G450" s="89" t="s">
        <v>1993</v>
      </c>
      <c r="H450" s="76" t="s">
        <v>1994</v>
      </c>
      <c r="I450" s="112"/>
      <c r="J450" s="119">
        <v>3</v>
      </c>
      <c r="K450" s="39" t="s">
        <v>1995</v>
      </c>
    </row>
    <row r="451" spans="1:11" ht="30" customHeight="1" x14ac:dyDescent="0.3">
      <c r="A451" s="102">
        <v>1335</v>
      </c>
      <c r="B451" s="102" t="s">
        <v>1990</v>
      </c>
      <c r="C451" s="102">
        <v>3</v>
      </c>
      <c r="D451" s="77" t="s">
        <v>1713</v>
      </c>
      <c r="E451" s="76" t="s">
        <v>1996</v>
      </c>
      <c r="F451" s="95" t="s">
        <v>479</v>
      </c>
      <c r="G451" s="89" t="s">
        <v>1997</v>
      </c>
      <c r="H451" s="76" t="s">
        <v>659</v>
      </c>
      <c r="I451" s="112">
        <v>736</v>
      </c>
      <c r="J451" s="119">
        <v>8</v>
      </c>
      <c r="K451" s="39" t="s">
        <v>1998</v>
      </c>
    </row>
    <row r="452" spans="1:11" ht="30" customHeight="1" x14ac:dyDescent="0.3">
      <c r="A452" s="102">
        <v>1336</v>
      </c>
      <c r="B452" s="102" t="s">
        <v>1990</v>
      </c>
      <c r="C452" s="102">
        <v>4</v>
      </c>
      <c r="D452" s="77" t="s">
        <v>1999</v>
      </c>
      <c r="E452" s="76" t="s">
        <v>2000</v>
      </c>
      <c r="F452" s="95" t="s">
        <v>479</v>
      </c>
      <c r="G452" s="89" t="s">
        <v>2001</v>
      </c>
      <c r="H452" s="76" t="s">
        <v>1984</v>
      </c>
      <c r="I452" s="112">
        <v>229</v>
      </c>
      <c r="J452" s="119">
        <v>8</v>
      </c>
      <c r="K452" s="39" t="s">
        <v>2002</v>
      </c>
    </row>
    <row r="453" spans="1:11" ht="30" customHeight="1" x14ac:dyDescent="0.3">
      <c r="A453" s="102">
        <v>1337</v>
      </c>
      <c r="B453" s="102" t="s">
        <v>1990</v>
      </c>
      <c r="C453" s="102">
        <v>5</v>
      </c>
      <c r="D453" s="77" t="s">
        <v>2003</v>
      </c>
      <c r="E453" s="76" t="s">
        <v>2004</v>
      </c>
      <c r="F453" s="95" t="s">
        <v>479</v>
      </c>
      <c r="G453" s="89" t="s">
        <v>152</v>
      </c>
      <c r="H453" s="76" t="s">
        <v>609</v>
      </c>
      <c r="I453" s="112">
        <v>207</v>
      </c>
      <c r="J453" s="119">
        <v>1</v>
      </c>
      <c r="K453" s="39" t="s">
        <v>636</v>
      </c>
    </row>
    <row r="454" spans="1:11" ht="30" customHeight="1" x14ac:dyDescent="0.3">
      <c r="A454" s="102">
        <v>1338</v>
      </c>
      <c r="B454" s="102" t="s">
        <v>1990</v>
      </c>
      <c r="C454" s="102">
        <v>6</v>
      </c>
      <c r="D454" s="77" t="s">
        <v>2005</v>
      </c>
      <c r="E454" s="76" t="s">
        <v>2006</v>
      </c>
      <c r="F454" s="95" t="s">
        <v>479</v>
      </c>
      <c r="G454" s="89" t="s">
        <v>2007</v>
      </c>
      <c r="H454" s="76" t="s">
        <v>1984</v>
      </c>
      <c r="I454" s="112">
        <v>279</v>
      </c>
      <c r="J454" s="119">
        <v>8</v>
      </c>
      <c r="K454" s="39" t="s">
        <v>2008</v>
      </c>
    </row>
    <row r="455" spans="1:11" ht="30" customHeight="1" x14ac:dyDescent="0.3">
      <c r="A455" s="102">
        <v>1341</v>
      </c>
      <c r="B455" s="102" t="s">
        <v>1990</v>
      </c>
      <c r="C455" s="102">
        <v>9</v>
      </c>
      <c r="D455" s="77" t="s">
        <v>2009</v>
      </c>
      <c r="E455" s="76" t="s">
        <v>2010</v>
      </c>
      <c r="F455" s="95" t="s">
        <v>479</v>
      </c>
      <c r="G455" s="89" t="s">
        <v>2011</v>
      </c>
      <c r="H455" s="76" t="s">
        <v>609</v>
      </c>
      <c r="I455" s="112">
        <v>352</v>
      </c>
      <c r="J455" s="119">
        <v>3</v>
      </c>
      <c r="K455" s="39" t="s">
        <v>2012</v>
      </c>
    </row>
    <row r="456" spans="1:11" ht="30" customHeight="1" x14ac:dyDescent="0.3">
      <c r="A456" s="102">
        <v>1342</v>
      </c>
      <c r="B456" s="102" t="s">
        <v>1990</v>
      </c>
      <c r="C456" s="102">
        <v>10</v>
      </c>
      <c r="D456" s="77" t="s">
        <v>2013</v>
      </c>
      <c r="E456" s="76" t="s">
        <v>2014</v>
      </c>
      <c r="F456" s="95" t="s">
        <v>479</v>
      </c>
      <c r="G456" s="89" t="s">
        <v>2015</v>
      </c>
      <c r="H456" s="76" t="s">
        <v>1984</v>
      </c>
      <c r="I456" s="112">
        <v>278</v>
      </c>
      <c r="J456" s="119">
        <v>6</v>
      </c>
      <c r="K456" s="39" t="s">
        <v>2016</v>
      </c>
    </row>
    <row r="457" spans="1:11" ht="30" customHeight="1" x14ac:dyDescent="0.3">
      <c r="A457" s="102">
        <v>1344</v>
      </c>
      <c r="B457" s="102" t="s">
        <v>1990</v>
      </c>
      <c r="C457" s="102">
        <v>12</v>
      </c>
      <c r="D457" s="77" t="s">
        <v>1999</v>
      </c>
      <c r="E457" s="76" t="s">
        <v>2000</v>
      </c>
      <c r="F457" s="95" t="s">
        <v>479</v>
      </c>
      <c r="G457" s="89" t="s">
        <v>2017</v>
      </c>
      <c r="H457" s="76" t="s">
        <v>1984</v>
      </c>
      <c r="I457" s="112">
        <v>229</v>
      </c>
      <c r="J457" s="119">
        <v>8</v>
      </c>
      <c r="K457" s="39" t="s">
        <v>2002</v>
      </c>
    </row>
    <row r="458" spans="1:11" ht="30" customHeight="1" x14ac:dyDescent="0.3">
      <c r="A458" s="102">
        <v>1345</v>
      </c>
      <c r="B458" s="102" t="s">
        <v>1990</v>
      </c>
      <c r="C458" s="102">
        <v>13</v>
      </c>
      <c r="D458" s="77" t="s">
        <v>2018</v>
      </c>
      <c r="E458" s="76" t="s">
        <v>2019</v>
      </c>
      <c r="F458" s="95" t="s">
        <v>479</v>
      </c>
      <c r="G458" s="89" t="s">
        <v>2020</v>
      </c>
      <c r="H458" s="76" t="s">
        <v>609</v>
      </c>
      <c r="I458" s="112">
        <v>246.9</v>
      </c>
      <c r="J458" s="119">
        <v>3</v>
      </c>
      <c r="K458" s="39" t="s">
        <v>2012</v>
      </c>
    </row>
    <row r="459" spans="1:11" ht="30" customHeight="1" x14ac:dyDescent="0.3">
      <c r="A459" s="102">
        <v>1346</v>
      </c>
      <c r="B459" s="102" t="s">
        <v>1990</v>
      </c>
      <c r="C459" s="102">
        <v>14</v>
      </c>
      <c r="D459" s="77" t="s">
        <v>2021</v>
      </c>
      <c r="E459" s="76" t="s">
        <v>2022</v>
      </c>
      <c r="F459" s="95" t="s">
        <v>479</v>
      </c>
      <c r="G459" s="89" t="s">
        <v>2023</v>
      </c>
      <c r="H459" s="76" t="s">
        <v>627</v>
      </c>
      <c r="I459" s="112">
        <v>131.80000000000001</v>
      </c>
      <c r="J459" s="119">
        <v>2</v>
      </c>
      <c r="K459" s="39" t="s">
        <v>1529</v>
      </c>
    </row>
    <row r="460" spans="1:11" ht="30" customHeight="1" x14ac:dyDescent="0.3">
      <c r="A460" s="102">
        <v>1350</v>
      </c>
      <c r="B460" s="102" t="s">
        <v>1990</v>
      </c>
      <c r="C460" s="102">
        <v>18</v>
      </c>
      <c r="D460" s="77" t="s">
        <v>2024</v>
      </c>
      <c r="E460" s="76" t="s">
        <v>2025</v>
      </c>
      <c r="F460" s="95" t="s">
        <v>479</v>
      </c>
      <c r="G460" s="89" t="s">
        <v>2026</v>
      </c>
      <c r="H460" s="76" t="s">
        <v>609</v>
      </c>
      <c r="I460" s="112">
        <v>661.9</v>
      </c>
      <c r="J460" s="119">
        <v>5</v>
      </c>
      <c r="K460" s="39" t="s">
        <v>1538</v>
      </c>
    </row>
    <row r="461" spans="1:11" ht="30" customHeight="1" x14ac:dyDescent="0.3">
      <c r="A461" s="102">
        <v>1351</v>
      </c>
      <c r="B461" s="102" t="s">
        <v>1990</v>
      </c>
      <c r="C461" s="102">
        <v>19</v>
      </c>
      <c r="D461" s="77" t="s">
        <v>2027</v>
      </c>
      <c r="E461" s="76" t="s">
        <v>2028</v>
      </c>
      <c r="F461" s="95" t="s">
        <v>479</v>
      </c>
      <c r="G461" s="89" t="s">
        <v>2029</v>
      </c>
      <c r="H461" s="76" t="s">
        <v>2030</v>
      </c>
      <c r="I461" s="112">
        <v>270</v>
      </c>
      <c r="J461" s="119">
        <v>3</v>
      </c>
      <c r="K461" s="39" t="s">
        <v>2012</v>
      </c>
    </row>
    <row r="462" spans="1:11" ht="30" customHeight="1" x14ac:dyDescent="0.3">
      <c r="A462" s="102">
        <v>1352</v>
      </c>
      <c r="B462" s="102" t="s">
        <v>1990</v>
      </c>
      <c r="C462" s="102">
        <v>20</v>
      </c>
      <c r="D462" s="77" t="s">
        <v>2031</v>
      </c>
      <c r="E462" s="76" t="s">
        <v>2032</v>
      </c>
      <c r="F462" s="95" t="s">
        <v>479</v>
      </c>
      <c r="G462" s="89" t="s">
        <v>2033</v>
      </c>
      <c r="H462" s="76" t="s">
        <v>609</v>
      </c>
      <c r="I462" s="112">
        <v>538.6</v>
      </c>
      <c r="J462" s="119">
        <v>4</v>
      </c>
      <c r="K462" s="39" t="s">
        <v>1543</v>
      </c>
    </row>
    <row r="463" spans="1:11" ht="30" customHeight="1" x14ac:dyDescent="0.3">
      <c r="A463" s="102">
        <v>1355</v>
      </c>
      <c r="B463" s="102" t="s">
        <v>1990</v>
      </c>
      <c r="C463" s="102">
        <v>23</v>
      </c>
      <c r="D463" s="77" t="s">
        <v>2034</v>
      </c>
      <c r="E463" s="76" t="s">
        <v>2035</v>
      </c>
      <c r="F463" s="95" t="s">
        <v>479</v>
      </c>
      <c r="G463" s="89" t="s">
        <v>2036</v>
      </c>
      <c r="H463" s="76" t="s">
        <v>609</v>
      </c>
      <c r="I463" s="112">
        <v>359.8</v>
      </c>
      <c r="J463" s="119">
        <v>1</v>
      </c>
      <c r="K463" s="39" t="s">
        <v>636</v>
      </c>
    </row>
    <row r="464" spans="1:11" ht="30" customHeight="1" x14ac:dyDescent="0.3">
      <c r="A464" s="102">
        <v>1358</v>
      </c>
      <c r="B464" s="102" t="s">
        <v>1990</v>
      </c>
      <c r="C464" s="102">
        <v>26</v>
      </c>
      <c r="D464" s="77" t="s">
        <v>2037</v>
      </c>
      <c r="E464" s="76" t="s">
        <v>2038</v>
      </c>
      <c r="F464" s="95" t="s">
        <v>479</v>
      </c>
      <c r="G464" s="89" t="s">
        <v>2039</v>
      </c>
      <c r="H464" s="76" t="s">
        <v>1984</v>
      </c>
      <c r="I464" s="112">
        <v>199.7</v>
      </c>
      <c r="J464" s="119">
        <v>8</v>
      </c>
      <c r="K464" s="39" t="s">
        <v>2008</v>
      </c>
    </row>
    <row r="465" spans="1:11" ht="30" customHeight="1" x14ac:dyDescent="0.3">
      <c r="A465" s="102">
        <v>1359</v>
      </c>
      <c r="B465" s="102" t="s">
        <v>1990</v>
      </c>
      <c r="C465" s="102">
        <v>27</v>
      </c>
      <c r="D465" s="77" t="s">
        <v>2037</v>
      </c>
      <c r="E465" s="76" t="s">
        <v>2038</v>
      </c>
      <c r="F465" s="95" t="s">
        <v>479</v>
      </c>
      <c r="G465" s="89" t="s">
        <v>2040</v>
      </c>
      <c r="H465" s="76" t="s">
        <v>1984</v>
      </c>
      <c r="I465" s="112">
        <v>205.6</v>
      </c>
      <c r="J465" s="119">
        <v>8</v>
      </c>
      <c r="K465" s="39" t="s">
        <v>2008</v>
      </c>
    </row>
    <row r="466" spans="1:11" ht="30" customHeight="1" x14ac:dyDescent="0.3">
      <c r="A466" s="102">
        <v>1365</v>
      </c>
      <c r="B466" s="102" t="s">
        <v>1990</v>
      </c>
      <c r="C466" s="102">
        <v>33</v>
      </c>
      <c r="D466" s="77" t="s">
        <v>2041</v>
      </c>
      <c r="E466" s="76" t="s">
        <v>2042</v>
      </c>
      <c r="F466" s="95" t="s">
        <v>479</v>
      </c>
      <c r="G466" s="89" t="s">
        <v>2043</v>
      </c>
      <c r="H466" s="76" t="s">
        <v>627</v>
      </c>
      <c r="I466" s="112">
        <v>571</v>
      </c>
      <c r="J466" s="119">
        <v>5</v>
      </c>
      <c r="K466" s="39" t="s">
        <v>1538</v>
      </c>
    </row>
    <row r="467" spans="1:11" ht="30" customHeight="1" x14ac:dyDescent="0.3">
      <c r="A467" s="102">
        <v>1367</v>
      </c>
      <c r="B467" s="102" t="s">
        <v>1990</v>
      </c>
      <c r="C467" s="102">
        <v>35</v>
      </c>
      <c r="D467" s="77" t="s">
        <v>1713</v>
      </c>
      <c r="E467" s="76" t="s">
        <v>1996</v>
      </c>
      <c r="F467" s="95" t="s">
        <v>479</v>
      </c>
      <c r="G467" s="89" t="s">
        <v>1997</v>
      </c>
      <c r="H467" s="76" t="s">
        <v>659</v>
      </c>
      <c r="I467" s="112">
        <v>726</v>
      </c>
      <c r="J467" s="119">
        <v>-1</v>
      </c>
      <c r="K467" s="39" t="s">
        <v>2044</v>
      </c>
    </row>
    <row r="468" spans="1:11" ht="30" customHeight="1" x14ac:dyDescent="0.3">
      <c r="A468" s="102">
        <v>1368</v>
      </c>
      <c r="B468" s="102" t="s">
        <v>1990</v>
      </c>
      <c r="C468" s="102">
        <v>36</v>
      </c>
      <c r="D468" s="77" t="s">
        <v>2045</v>
      </c>
      <c r="E468" s="76" t="s">
        <v>2046</v>
      </c>
      <c r="F468" s="95" t="s">
        <v>479</v>
      </c>
      <c r="G468" s="89" t="s">
        <v>2047</v>
      </c>
      <c r="H468" s="76" t="s">
        <v>609</v>
      </c>
      <c r="I468" s="112">
        <v>705</v>
      </c>
      <c r="J468" s="119">
        <v>1</v>
      </c>
      <c r="K468" s="39" t="s">
        <v>2048</v>
      </c>
    </row>
    <row r="469" spans="1:11" ht="30" customHeight="1" x14ac:dyDescent="0.3">
      <c r="A469" s="102">
        <v>1369</v>
      </c>
      <c r="B469" s="102" t="s">
        <v>1990</v>
      </c>
      <c r="C469" s="102">
        <v>37</v>
      </c>
      <c r="D469" s="77" t="s">
        <v>2018</v>
      </c>
      <c r="E469" s="76" t="s">
        <v>2019</v>
      </c>
      <c r="F469" s="95" t="s">
        <v>479</v>
      </c>
      <c r="G469" s="89" t="s">
        <v>2020</v>
      </c>
      <c r="H469" s="76" t="s">
        <v>2049</v>
      </c>
      <c r="I469" s="112"/>
      <c r="J469" s="119"/>
      <c r="K469" s="39" t="s">
        <v>2012</v>
      </c>
    </row>
    <row r="470" spans="1:11" ht="30" customHeight="1" x14ac:dyDescent="0.3">
      <c r="A470" s="102">
        <v>1370</v>
      </c>
      <c r="B470" s="102" t="s">
        <v>1990</v>
      </c>
      <c r="C470" s="102">
        <v>38</v>
      </c>
      <c r="D470" s="77" t="s">
        <v>2013</v>
      </c>
      <c r="E470" s="76" t="s">
        <v>2014</v>
      </c>
      <c r="F470" s="95" t="s">
        <v>479</v>
      </c>
      <c r="G470" s="89" t="s">
        <v>2015</v>
      </c>
      <c r="H470" s="76" t="s">
        <v>1994</v>
      </c>
      <c r="I470" s="112">
        <v>278</v>
      </c>
      <c r="J470" s="119"/>
      <c r="K470" s="39" t="s">
        <v>2050</v>
      </c>
    </row>
    <row r="471" spans="1:11" ht="30" customHeight="1" x14ac:dyDescent="0.3">
      <c r="A471" s="102">
        <v>1376</v>
      </c>
      <c r="B471" s="102" t="s">
        <v>1990</v>
      </c>
      <c r="C471" s="102">
        <v>44</v>
      </c>
      <c r="D471" s="77" t="s">
        <v>2051</v>
      </c>
      <c r="E471" s="76" t="s">
        <v>2052</v>
      </c>
      <c r="F471" s="95" t="s">
        <v>479</v>
      </c>
      <c r="G471" s="89" t="s">
        <v>2053</v>
      </c>
      <c r="H471" s="76" t="s">
        <v>1984</v>
      </c>
      <c r="I471" s="112">
        <v>278</v>
      </c>
      <c r="J471" s="119"/>
      <c r="K471" s="39" t="s">
        <v>2002</v>
      </c>
    </row>
    <row r="472" spans="1:11" ht="30" customHeight="1" x14ac:dyDescent="0.3">
      <c r="A472" s="102">
        <v>1377</v>
      </c>
      <c r="B472" s="102" t="s">
        <v>1990</v>
      </c>
      <c r="C472" s="102">
        <v>45</v>
      </c>
      <c r="D472" s="77" t="s">
        <v>2054</v>
      </c>
      <c r="E472" s="76" t="s">
        <v>2055</v>
      </c>
      <c r="F472" s="95" t="s">
        <v>479</v>
      </c>
      <c r="G472" s="89" t="s">
        <v>2056</v>
      </c>
      <c r="H472" s="76" t="s">
        <v>1984</v>
      </c>
      <c r="I472" s="112">
        <v>307</v>
      </c>
      <c r="J472" s="119">
        <v>3</v>
      </c>
      <c r="K472" s="39" t="s">
        <v>2012</v>
      </c>
    </row>
    <row r="473" spans="1:11" ht="30" customHeight="1" x14ac:dyDescent="0.3">
      <c r="A473" s="102">
        <v>1378</v>
      </c>
      <c r="B473" s="102" t="s">
        <v>1990</v>
      </c>
      <c r="C473" s="102">
        <v>46</v>
      </c>
      <c r="D473" s="77" t="s">
        <v>2057</v>
      </c>
      <c r="E473" s="76" t="s">
        <v>2058</v>
      </c>
      <c r="F473" s="95" t="s">
        <v>479</v>
      </c>
      <c r="G473" s="89" t="s">
        <v>2059</v>
      </c>
      <c r="H473" s="76" t="s">
        <v>1984</v>
      </c>
      <c r="I473" s="112">
        <v>241</v>
      </c>
      <c r="J473" s="119">
        <v>8</v>
      </c>
      <c r="K473" s="39" t="s">
        <v>2002</v>
      </c>
    </row>
    <row r="474" spans="1:11" ht="30" customHeight="1" x14ac:dyDescent="0.3">
      <c r="A474" s="102">
        <v>1381</v>
      </c>
      <c r="B474" s="102" t="s">
        <v>1990</v>
      </c>
      <c r="C474" s="102">
        <v>49</v>
      </c>
      <c r="D474" s="77" t="s">
        <v>2060</v>
      </c>
      <c r="E474" s="76" t="s">
        <v>2061</v>
      </c>
      <c r="F474" s="95" t="s">
        <v>479</v>
      </c>
      <c r="G474" s="89" t="s">
        <v>2062</v>
      </c>
      <c r="H474" s="76" t="s">
        <v>2063</v>
      </c>
      <c r="I474" s="112">
        <v>1200</v>
      </c>
      <c r="J474" s="119">
        <v>12</v>
      </c>
      <c r="K474" s="39" t="s">
        <v>2064</v>
      </c>
    </row>
    <row r="475" spans="1:11" ht="30" customHeight="1" x14ac:dyDescent="0.3">
      <c r="A475" s="102">
        <v>1382</v>
      </c>
      <c r="B475" s="102" t="s">
        <v>1990</v>
      </c>
      <c r="C475" s="102">
        <v>50</v>
      </c>
      <c r="D475" s="77" t="s">
        <v>2065</v>
      </c>
      <c r="E475" s="76" t="s">
        <v>2066</v>
      </c>
      <c r="F475" s="95" t="s">
        <v>479</v>
      </c>
      <c r="G475" s="89" t="s">
        <v>2067</v>
      </c>
      <c r="H475" s="76" t="s">
        <v>659</v>
      </c>
      <c r="I475" s="112">
        <v>271</v>
      </c>
      <c r="J475" s="119">
        <v>1</v>
      </c>
      <c r="K475" s="39" t="s">
        <v>2044</v>
      </c>
    </row>
    <row r="476" spans="1:11" ht="30" customHeight="1" x14ac:dyDescent="0.3">
      <c r="A476" s="102">
        <v>1384</v>
      </c>
      <c r="B476" s="102" t="s">
        <v>1990</v>
      </c>
      <c r="C476" s="102">
        <v>52</v>
      </c>
      <c r="D476" s="77" t="s">
        <v>2068</v>
      </c>
      <c r="E476" s="76" t="s">
        <v>2069</v>
      </c>
      <c r="F476" s="95" t="s">
        <v>479</v>
      </c>
      <c r="G476" s="89" t="s">
        <v>2070</v>
      </c>
      <c r="H476" s="76" t="s">
        <v>1984</v>
      </c>
      <c r="I476" s="112">
        <v>227</v>
      </c>
      <c r="J476" s="119">
        <v>8</v>
      </c>
      <c r="K476" s="39" t="s">
        <v>2002</v>
      </c>
    </row>
    <row r="477" spans="1:11" ht="30" customHeight="1" x14ac:dyDescent="0.3">
      <c r="A477" s="102">
        <v>1386</v>
      </c>
      <c r="B477" s="102" t="s">
        <v>1990</v>
      </c>
      <c r="C477" s="102">
        <v>54</v>
      </c>
      <c r="D477" s="77" t="s">
        <v>2071</v>
      </c>
      <c r="E477" s="76" t="s">
        <v>2072</v>
      </c>
      <c r="F477" s="95" t="s">
        <v>479</v>
      </c>
      <c r="G477" s="89" t="s">
        <v>2073</v>
      </c>
      <c r="H477" s="76" t="s">
        <v>627</v>
      </c>
      <c r="I477" s="112">
        <v>235.8</v>
      </c>
      <c r="J477" s="119"/>
      <c r="K477" s="39" t="s">
        <v>1529</v>
      </c>
    </row>
    <row r="478" spans="1:11" ht="30" customHeight="1" x14ac:dyDescent="0.3">
      <c r="A478" s="102">
        <v>1390</v>
      </c>
      <c r="B478" s="102" t="s">
        <v>1990</v>
      </c>
      <c r="C478" s="102">
        <v>58</v>
      </c>
      <c r="D478" s="77" t="s">
        <v>2057</v>
      </c>
      <c r="E478" s="76" t="s">
        <v>2058</v>
      </c>
      <c r="F478" s="95" t="s">
        <v>479</v>
      </c>
      <c r="G478" s="89" t="s">
        <v>2074</v>
      </c>
      <c r="H478" s="76" t="s">
        <v>1984</v>
      </c>
      <c r="I478" s="112">
        <v>269</v>
      </c>
      <c r="J478" s="119">
        <v>8</v>
      </c>
      <c r="K478" s="39" t="s">
        <v>2075</v>
      </c>
    </row>
    <row r="479" spans="1:11" ht="30" customHeight="1" x14ac:dyDescent="0.3">
      <c r="A479" s="102">
        <v>1395</v>
      </c>
      <c r="B479" s="102" t="s">
        <v>1990</v>
      </c>
      <c r="C479" s="102">
        <v>63</v>
      </c>
      <c r="D479" s="77" t="s">
        <v>2076</v>
      </c>
      <c r="E479" s="76" t="s">
        <v>2077</v>
      </c>
      <c r="F479" s="95" t="s">
        <v>479</v>
      </c>
      <c r="G479" s="89" t="s">
        <v>2078</v>
      </c>
      <c r="H479" s="76" t="s">
        <v>627</v>
      </c>
      <c r="I479" s="112">
        <v>209</v>
      </c>
      <c r="J479" s="119">
        <v>2</v>
      </c>
      <c r="K479" s="39" t="s">
        <v>1529</v>
      </c>
    </row>
    <row r="480" spans="1:11" ht="30" customHeight="1" x14ac:dyDescent="0.3">
      <c r="A480" s="102">
        <v>1404</v>
      </c>
      <c r="B480" s="102" t="s">
        <v>1990</v>
      </c>
      <c r="C480" s="102">
        <v>72</v>
      </c>
      <c r="D480" s="77" t="s">
        <v>2079</v>
      </c>
      <c r="E480" s="76" t="s">
        <v>2080</v>
      </c>
      <c r="F480" s="95" t="s">
        <v>479</v>
      </c>
      <c r="G480" s="89" t="s">
        <v>2081</v>
      </c>
      <c r="H480" s="76" t="s">
        <v>1984</v>
      </c>
      <c r="I480" s="112">
        <v>484.54</v>
      </c>
      <c r="J480" s="119">
        <v>7</v>
      </c>
      <c r="K480" s="39" t="s">
        <v>2082</v>
      </c>
    </row>
    <row r="481" spans="1:11" ht="30" customHeight="1" x14ac:dyDescent="0.3">
      <c r="A481" s="102">
        <v>1411</v>
      </c>
      <c r="B481" s="102" t="s">
        <v>1990</v>
      </c>
      <c r="C481" s="102">
        <v>79</v>
      </c>
      <c r="D481" s="77" t="s">
        <v>2083</v>
      </c>
      <c r="E481" s="76" t="s">
        <v>2084</v>
      </c>
      <c r="F481" s="95" t="s">
        <v>479</v>
      </c>
      <c r="G481" s="89" t="s">
        <v>2085</v>
      </c>
      <c r="H481" s="76" t="s">
        <v>898</v>
      </c>
      <c r="I481" s="112">
        <v>406</v>
      </c>
      <c r="J481" s="119">
        <v>5</v>
      </c>
      <c r="K481" s="39" t="s">
        <v>2086</v>
      </c>
    </row>
    <row r="482" spans="1:11" ht="30" customHeight="1" x14ac:dyDescent="0.3">
      <c r="A482" s="102">
        <v>1418</v>
      </c>
      <c r="B482" s="102" t="s">
        <v>1990</v>
      </c>
      <c r="C482" s="102">
        <v>86</v>
      </c>
      <c r="D482" s="77" t="s">
        <v>2087</v>
      </c>
      <c r="E482" s="76" t="s">
        <v>2088</v>
      </c>
      <c r="F482" s="95" t="s">
        <v>479</v>
      </c>
      <c r="G482" s="89" t="s">
        <v>2089</v>
      </c>
      <c r="H482" s="76" t="s">
        <v>609</v>
      </c>
      <c r="I482" s="112">
        <v>851</v>
      </c>
      <c r="J482" s="119">
        <v>4</v>
      </c>
      <c r="K482" s="39" t="s">
        <v>1543</v>
      </c>
    </row>
    <row r="483" spans="1:11" ht="30" customHeight="1" x14ac:dyDescent="0.3">
      <c r="A483" s="102">
        <v>1420</v>
      </c>
      <c r="B483" s="102" t="s">
        <v>1990</v>
      </c>
      <c r="C483" s="102">
        <v>88</v>
      </c>
      <c r="D483" s="77" t="s">
        <v>2090</v>
      </c>
      <c r="E483" s="76" t="s">
        <v>2091</v>
      </c>
      <c r="F483" s="95" t="s">
        <v>479</v>
      </c>
      <c r="G483" s="89" t="s">
        <v>2092</v>
      </c>
      <c r="H483" s="76" t="s">
        <v>1994</v>
      </c>
      <c r="I483" s="112">
        <v>359.6</v>
      </c>
      <c r="J483" s="119">
        <v>6</v>
      </c>
      <c r="K483" s="39" t="s">
        <v>2050</v>
      </c>
    </row>
    <row r="484" spans="1:11" ht="30" customHeight="1" x14ac:dyDescent="0.3">
      <c r="A484" s="102">
        <v>1421</v>
      </c>
      <c r="B484" s="102" t="s">
        <v>1990</v>
      </c>
      <c r="C484" s="102">
        <v>89</v>
      </c>
      <c r="D484" s="77" t="s">
        <v>2093</v>
      </c>
      <c r="E484" s="76" t="s">
        <v>2094</v>
      </c>
      <c r="F484" s="95" t="s">
        <v>479</v>
      </c>
      <c r="G484" s="89" t="s">
        <v>2095</v>
      </c>
      <c r="H484" s="76" t="s">
        <v>1994</v>
      </c>
      <c r="I484" s="112">
        <v>279</v>
      </c>
      <c r="J484" s="119">
        <v>1</v>
      </c>
      <c r="K484" s="39" t="s">
        <v>2096</v>
      </c>
    </row>
    <row r="485" spans="1:11" ht="30" customHeight="1" x14ac:dyDescent="0.3">
      <c r="A485" s="102">
        <v>1423</v>
      </c>
      <c r="B485" s="102" t="s">
        <v>1990</v>
      </c>
      <c r="C485" s="102">
        <v>91</v>
      </c>
      <c r="D485" s="77" t="s">
        <v>2097</v>
      </c>
      <c r="E485" s="76" t="s">
        <v>2098</v>
      </c>
      <c r="F485" s="95" t="s">
        <v>479</v>
      </c>
      <c r="G485" s="89" t="s">
        <v>2099</v>
      </c>
      <c r="H485" s="76" t="s">
        <v>1984</v>
      </c>
      <c r="I485" s="112">
        <v>278</v>
      </c>
      <c r="J485" s="119">
        <v>8</v>
      </c>
      <c r="K485" s="39" t="s">
        <v>2100</v>
      </c>
    </row>
    <row r="486" spans="1:11" ht="30" customHeight="1" x14ac:dyDescent="0.3">
      <c r="A486" s="102">
        <v>1430</v>
      </c>
      <c r="B486" s="102" t="s">
        <v>1990</v>
      </c>
      <c r="C486" s="102">
        <v>98</v>
      </c>
      <c r="D486" s="77" t="s">
        <v>2101</v>
      </c>
      <c r="E486" s="76" t="s">
        <v>2080</v>
      </c>
      <c r="F486" s="95" t="s">
        <v>479</v>
      </c>
      <c r="G486" s="89" t="s">
        <v>2102</v>
      </c>
      <c r="H486" s="76" t="s">
        <v>1984</v>
      </c>
      <c r="I486" s="112">
        <v>286</v>
      </c>
      <c r="J486" s="119">
        <v>1</v>
      </c>
      <c r="K486" s="39" t="s">
        <v>2103</v>
      </c>
    </row>
    <row r="487" spans="1:11" ht="30" customHeight="1" x14ac:dyDescent="0.3">
      <c r="A487" s="102">
        <v>1433</v>
      </c>
      <c r="B487" s="102" t="s">
        <v>1990</v>
      </c>
      <c r="C487" s="102">
        <v>101</v>
      </c>
      <c r="D487" s="77" t="s">
        <v>2104</v>
      </c>
      <c r="E487" s="76" t="s">
        <v>2105</v>
      </c>
      <c r="F487" s="95" t="s">
        <v>479</v>
      </c>
      <c r="G487" s="89" t="s">
        <v>2106</v>
      </c>
      <c r="H487" s="76" t="s">
        <v>1994</v>
      </c>
      <c r="I487" s="112">
        <v>241</v>
      </c>
      <c r="J487" s="119">
        <v>4</v>
      </c>
      <c r="K487" s="39" t="s">
        <v>1543</v>
      </c>
    </row>
    <row r="488" spans="1:11" ht="30" customHeight="1" x14ac:dyDescent="0.3">
      <c r="A488" s="102">
        <v>1434</v>
      </c>
      <c r="B488" s="102" t="s">
        <v>1990</v>
      </c>
      <c r="C488" s="102">
        <v>102</v>
      </c>
      <c r="D488" s="77" t="s">
        <v>2104</v>
      </c>
      <c r="E488" s="76" t="s">
        <v>2105</v>
      </c>
      <c r="F488" s="95" t="s">
        <v>479</v>
      </c>
      <c r="G488" s="89" t="s">
        <v>2107</v>
      </c>
      <c r="H488" s="76" t="s">
        <v>1979</v>
      </c>
      <c r="I488" s="112">
        <v>183</v>
      </c>
      <c r="J488" s="119">
        <v>2</v>
      </c>
      <c r="K488" s="39" t="s">
        <v>1529</v>
      </c>
    </row>
    <row r="489" spans="1:11" ht="30" customHeight="1" x14ac:dyDescent="0.3">
      <c r="A489" s="102">
        <v>1436</v>
      </c>
      <c r="B489" s="102" t="s">
        <v>1990</v>
      </c>
      <c r="C489" s="102">
        <v>104</v>
      </c>
      <c r="D489" s="77" t="s">
        <v>2108</v>
      </c>
      <c r="E489" s="76" t="s">
        <v>2109</v>
      </c>
      <c r="F489" s="95" t="s">
        <v>479</v>
      </c>
      <c r="G489" s="89" t="s">
        <v>2110</v>
      </c>
      <c r="H489" s="76" t="s">
        <v>609</v>
      </c>
      <c r="I489" s="112">
        <v>1384</v>
      </c>
      <c r="J489" s="119">
        <v>2</v>
      </c>
      <c r="K489" s="39" t="s">
        <v>1529</v>
      </c>
    </row>
    <row r="490" spans="1:11" ht="30" customHeight="1" x14ac:dyDescent="0.3">
      <c r="A490" s="102">
        <v>1452</v>
      </c>
      <c r="B490" s="102" t="s">
        <v>1990</v>
      </c>
      <c r="C490" s="102">
        <v>120</v>
      </c>
      <c r="D490" s="77" t="s">
        <v>2111</v>
      </c>
      <c r="E490" s="76" t="s">
        <v>2112</v>
      </c>
      <c r="F490" s="95" t="s">
        <v>479</v>
      </c>
      <c r="G490" s="89" t="s">
        <v>2113</v>
      </c>
      <c r="H490" s="76" t="s">
        <v>2114</v>
      </c>
      <c r="I490" s="112">
        <v>484</v>
      </c>
      <c r="J490" s="119">
        <v>3</v>
      </c>
      <c r="K490" s="39" t="s">
        <v>2012</v>
      </c>
    </row>
    <row r="491" spans="1:11" ht="30" customHeight="1" x14ac:dyDescent="0.3">
      <c r="A491" s="102">
        <v>1459</v>
      </c>
      <c r="B491" s="102" t="s">
        <v>1990</v>
      </c>
      <c r="C491" s="102">
        <v>127</v>
      </c>
      <c r="D491" s="77" t="s">
        <v>2115</v>
      </c>
      <c r="E491" s="76" t="s">
        <v>2116</v>
      </c>
      <c r="F491" s="95" t="s">
        <v>479</v>
      </c>
      <c r="G491" s="89" t="s">
        <v>2117</v>
      </c>
      <c r="H491" s="76" t="s">
        <v>2030</v>
      </c>
      <c r="I491" s="112">
        <v>592</v>
      </c>
      <c r="J491" s="119">
        <v>1</v>
      </c>
      <c r="K491" s="39" t="s">
        <v>636</v>
      </c>
    </row>
    <row r="492" spans="1:11" ht="30" customHeight="1" x14ac:dyDescent="0.3">
      <c r="A492" s="102">
        <v>1460</v>
      </c>
      <c r="B492" s="102" t="s">
        <v>1990</v>
      </c>
      <c r="C492" s="102">
        <v>128</v>
      </c>
      <c r="D492" s="77" t="s">
        <v>2118</v>
      </c>
      <c r="E492" s="76" t="s">
        <v>2119</v>
      </c>
      <c r="F492" s="95" t="s">
        <v>479</v>
      </c>
      <c r="G492" s="89" t="s">
        <v>2120</v>
      </c>
      <c r="H492" s="76" t="s">
        <v>2114</v>
      </c>
      <c r="I492" s="112">
        <v>509</v>
      </c>
      <c r="J492" s="119">
        <v>7</v>
      </c>
      <c r="K492" s="39" t="s">
        <v>2044</v>
      </c>
    </row>
    <row r="493" spans="1:11" ht="30" customHeight="1" x14ac:dyDescent="0.3">
      <c r="A493" s="102">
        <v>1467</v>
      </c>
      <c r="B493" s="102" t="s">
        <v>1990</v>
      </c>
      <c r="C493" s="102">
        <v>135</v>
      </c>
      <c r="D493" s="77" t="s">
        <v>2121</v>
      </c>
      <c r="E493" s="76" t="s">
        <v>2122</v>
      </c>
      <c r="F493" s="95" t="s">
        <v>479</v>
      </c>
      <c r="G493" s="89" t="s">
        <v>2123</v>
      </c>
      <c r="H493" s="76" t="s">
        <v>2114</v>
      </c>
      <c r="I493" s="112">
        <v>426</v>
      </c>
      <c r="J493" s="119">
        <v>7</v>
      </c>
      <c r="K493" s="39" t="s">
        <v>2044</v>
      </c>
    </row>
    <row r="494" spans="1:11" ht="30" customHeight="1" x14ac:dyDescent="0.3">
      <c r="A494" s="102">
        <v>1468</v>
      </c>
      <c r="B494" s="102" t="s">
        <v>1990</v>
      </c>
      <c r="C494" s="102">
        <v>136</v>
      </c>
      <c r="D494" s="77" t="s">
        <v>2124</v>
      </c>
      <c r="E494" s="76" t="s">
        <v>2125</v>
      </c>
      <c r="F494" s="95" t="s">
        <v>479</v>
      </c>
      <c r="G494" s="89" t="s">
        <v>2126</v>
      </c>
      <c r="H494" s="76" t="s">
        <v>2114</v>
      </c>
      <c r="I494" s="112">
        <v>548.20000000000005</v>
      </c>
      <c r="J494" s="119">
        <v>2</v>
      </c>
      <c r="K494" s="39" t="s">
        <v>1529</v>
      </c>
    </row>
    <row r="495" spans="1:11" ht="30" customHeight="1" x14ac:dyDescent="0.3">
      <c r="A495" s="102">
        <v>1469</v>
      </c>
      <c r="B495" s="102" t="s">
        <v>1990</v>
      </c>
      <c r="C495" s="102">
        <v>137</v>
      </c>
      <c r="D495" s="77" t="s">
        <v>2127</v>
      </c>
      <c r="E495" s="76" t="s">
        <v>2128</v>
      </c>
      <c r="F495" s="95" t="s">
        <v>479</v>
      </c>
      <c r="G495" s="89" t="s">
        <v>2129</v>
      </c>
      <c r="H495" s="76" t="s">
        <v>1984</v>
      </c>
      <c r="I495" s="112">
        <v>264</v>
      </c>
      <c r="J495" s="119">
        <v>4</v>
      </c>
      <c r="K495" s="39" t="s">
        <v>1543</v>
      </c>
    </row>
    <row r="496" spans="1:11" ht="30" customHeight="1" x14ac:dyDescent="0.3">
      <c r="A496" s="102">
        <v>1475</v>
      </c>
      <c r="B496" s="102" t="s">
        <v>1990</v>
      </c>
      <c r="C496" s="102">
        <v>143</v>
      </c>
      <c r="D496" s="77" t="s">
        <v>2130</v>
      </c>
      <c r="E496" s="76" t="s">
        <v>2131</v>
      </c>
      <c r="F496" s="95" t="s">
        <v>479</v>
      </c>
      <c r="G496" s="89" t="s">
        <v>2132</v>
      </c>
      <c r="H496" s="76" t="s">
        <v>2114</v>
      </c>
      <c r="I496" s="112">
        <v>384</v>
      </c>
      <c r="J496" s="119">
        <v>1</v>
      </c>
      <c r="K496" s="39" t="s">
        <v>636</v>
      </c>
    </row>
    <row r="497" spans="1:11" ht="30" customHeight="1" x14ac:dyDescent="0.3">
      <c r="A497" s="102">
        <v>1480</v>
      </c>
      <c r="B497" s="102" t="s">
        <v>1990</v>
      </c>
      <c r="C497" s="102">
        <v>148</v>
      </c>
      <c r="D497" s="77" t="s">
        <v>2133</v>
      </c>
      <c r="E497" s="76" t="s">
        <v>2134</v>
      </c>
      <c r="F497" s="95" t="s">
        <v>479</v>
      </c>
      <c r="G497" s="89" t="s">
        <v>2135</v>
      </c>
      <c r="H497" s="76" t="s">
        <v>2114</v>
      </c>
      <c r="I497" s="112">
        <v>840</v>
      </c>
      <c r="J497" s="119">
        <v>2</v>
      </c>
      <c r="K497" s="39" t="s">
        <v>1529</v>
      </c>
    </row>
    <row r="498" spans="1:11" ht="30" customHeight="1" x14ac:dyDescent="0.3">
      <c r="A498" s="102">
        <v>1483</v>
      </c>
      <c r="B498" s="102" t="s">
        <v>1990</v>
      </c>
      <c r="C498" s="102">
        <v>151</v>
      </c>
      <c r="D498" s="77" t="s">
        <v>2136</v>
      </c>
      <c r="E498" s="76" t="s">
        <v>2137</v>
      </c>
      <c r="F498" s="95" t="s">
        <v>479</v>
      </c>
      <c r="G498" s="89" t="s">
        <v>2138</v>
      </c>
      <c r="H498" s="76" t="s">
        <v>2139</v>
      </c>
      <c r="I498" s="112">
        <v>211</v>
      </c>
      <c r="J498" s="119">
        <v>3</v>
      </c>
      <c r="K498" s="39" t="s">
        <v>2012</v>
      </c>
    </row>
    <row r="499" spans="1:11" ht="30" customHeight="1" x14ac:dyDescent="0.3">
      <c r="A499" s="102">
        <v>1488</v>
      </c>
      <c r="B499" s="102" t="s">
        <v>1990</v>
      </c>
      <c r="C499" s="102">
        <v>156</v>
      </c>
      <c r="D499" s="77" t="s">
        <v>2034</v>
      </c>
      <c r="E499" s="76" t="s">
        <v>2035</v>
      </c>
      <c r="F499" s="95" t="s">
        <v>479</v>
      </c>
      <c r="G499" s="89" t="s">
        <v>2036</v>
      </c>
      <c r="H499" s="76" t="s">
        <v>1683</v>
      </c>
      <c r="I499" s="112">
        <v>359.8</v>
      </c>
      <c r="J499" s="119">
        <v>1</v>
      </c>
      <c r="K499" s="39" t="s">
        <v>1529</v>
      </c>
    </row>
    <row r="500" spans="1:11" ht="30" customHeight="1" x14ac:dyDescent="0.3">
      <c r="A500" s="102">
        <v>1491</v>
      </c>
      <c r="B500" s="102" t="s">
        <v>1990</v>
      </c>
      <c r="C500" s="102">
        <v>159</v>
      </c>
      <c r="D500" s="77" t="s">
        <v>2133</v>
      </c>
      <c r="E500" s="76" t="s">
        <v>2134</v>
      </c>
      <c r="F500" s="95" t="s">
        <v>479</v>
      </c>
      <c r="G500" s="89" t="s">
        <v>2135</v>
      </c>
      <c r="H500" s="76" t="s">
        <v>1683</v>
      </c>
      <c r="I500" s="112">
        <v>840</v>
      </c>
      <c r="J500" s="119"/>
      <c r="K500" s="39" t="s">
        <v>1529</v>
      </c>
    </row>
    <row r="501" spans="1:11" ht="30" customHeight="1" x14ac:dyDescent="0.3">
      <c r="A501" s="102">
        <v>1494</v>
      </c>
      <c r="B501" s="102" t="s">
        <v>1990</v>
      </c>
      <c r="C501" s="102">
        <v>162</v>
      </c>
      <c r="D501" s="77" t="s">
        <v>2140</v>
      </c>
      <c r="E501" s="76" t="s">
        <v>2141</v>
      </c>
      <c r="F501" s="95" t="s">
        <v>479</v>
      </c>
      <c r="G501" s="89" t="s">
        <v>2142</v>
      </c>
      <c r="H501" s="76" t="s">
        <v>1683</v>
      </c>
      <c r="I501" s="112">
        <v>261</v>
      </c>
      <c r="J501" s="119">
        <v>2</v>
      </c>
      <c r="K501" s="39" t="s">
        <v>2143</v>
      </c>
    </row>
    <row r="502" spans="1:11" ht="30" customHeight="1" x14ac:dyDescent="0.3">
      <c r="A502" s="102">
        <v>1502</v>
      </c>
      <c r="B502" s="102" t="s">
        <v>1990</v>
      </c>
      <c r="C502" s="102">
        <v>170</v>
      </c>
      <c r="D502" s="77" t="s">
        <v>2144</v>
      </c>
      <c r="E502" s="76" t="s">
        <v>2145</v>
      </c>
      <c r="F502" s="95" t="s">
        <v>479</v>
      </c>
      <c r="G502" s="89" t="s">
        <v>2146</v>
      </c>
      <c r="H502" s="76" t="s">
        <v>2147</v>
      </c>
      <c r="I502" s="112">
        <v>380</v>
      </c>
      <c r="J502" s="119">
        <v>6</v>
      </c>
      <c r="K502" s="39" t="s">
        <v>2050</v>
      </c>
    </row>
    <row r="503" spans="1:11" ht="30" customHeight="1" x14ac:dyDescent="0.3">
      <c r="A503" s="102">
        <v>1504</v>
      </c>
      <c r="B503" s="102" t="s">
        <v>1990</v>
      </c>
      <c r="C503" s="102">
        <v>172</v>
      </c>
      <c r="D503" s="77" t="s">
        <v>2140</v>
      </c>
      <c r="E503" s="76" t="s">
        <v>2141</v>
      </c>
      <c r="F503" s="95" t="s">
        <v>479</v>
      </c>
      <c r="G503" s="89" t="s">
        <v>2142</v>
      </c>
      <c r="H503" s="76" t="s">
        <v>1683</v>
      </c>
      <c r="I503" s="112">
        <v>261</v>
      </c>
      <c r="J503" s="119">
        <v>0</v>
      </c>
      <c r="K503" s="39" t="s">
        <v>1529</v>
      </c>
    </row>
    <row r="504" spans="1:11" ht="30" customHeight="1" x14ac:dyDescent="0.3">
      <c r="A504" s="102">
        <v>1507</v>
      </c>
      <c r="B504" s="102" t="s">
        <v>1990</v>
      </c>
      <c r="C504" s="102">
        <v>175</v>
      </c>
      <c r="D504" s="77" t="s">
        <v>2148</v>
      </c>
      <c r="E504" s="76" t="s">
        <v>2149</v>
      </c>
      <c r="F504" s="95" t="s">
        <v>479</v>
      </c>
      <c r="G504" s="89" t="s">
        <v>2150</v>
      </c>
      <c r="H504" s="76" t="s">
        <v>2147</v>
      </c>
      <c r="I504" s="112">
        <v>418</v>
      </c>
      <c r="J504" s="119">
        <v>5</v>
      </c>
      <c r="K504" s="39" t="s">
        <v>1538</v>
      </c>
    </row>
    <row r="505" spans="1:11" ht="30" customHeight="1" x14ac:dyDescent="0.3">
      <c r="A505" s="102"/>
      <c r="B505" s="102"/>
      <c r="C505" s="102"/>
      <c r="D505" s="77"/>
      <c r="E505" s="76"/>
      <c r="F505" s="95"/>
      <c r="G505" s="89"/>
      <c r="H505" s="76"/>
      <c r="I505" s="112"/>
      <c r="J505" s="119"/>
      <c r="K505" s="39"/>
    </row>
    <row r="506" spans="1:11" ht="30" customHeight="1" x14ac:dyDescent="0.3">
      <c r="A506" s="94"/>
      <c r="B506" s="94"/>
      <c r="C506" s="94"/>
      <c r="D506" s="94"/>
      <c r="E506" s="94"/>
      <c r="F506" s="94"/>
      <c r="G506" s="94"/>
      <c r="H506" s="94"/>
      <c r="I506" s="94"/>
      <c r="J506" s="94"/>
      <c r="K506" s="165"/>
    </row>
    <row r="507" spans="1:11" ht="30" customHeight="1" x14ac:dyDescent="0.3">
      <c r="A507" s="94"/>
      <c r="B507" s="94"/>
      <c r="C507" s="94"/>
      <c r="D507" s="94"/>
      <c r="E507" s="94"/>
      <c r="F507" s="94"/>
      <c r="G507" s="94"/>
      <c r="H507" s="94"/>
      <c r="I507" s="94"/>
      <c r="J507" s="94"/>
      <c r="K507" s="165"/>
    </row>
  </sheetData>
  <autoFilter ref="A5:K5"/>
  <mergeCells count="7">
    <mergeCell ref="A1:K1"/>
    <mergeCell ref="A2:A3"/>
    <mergeCell ref="B2:B3"/>
    <mergeCell ref="C2:C3"/>
    <mergeCell ref="D2:E2"/>
    <mergeCell ref="F2:J2"/>
    <mergeCell ref="K2:K3"/>
  </mergeCells>
  <phoneticPr fontId="1" type="noConversion"/>
  <pageMargins left="0.51181102362204722" right="0.51181102362204722" top="0.74803149606299213" bottom="0.74803149606299213" header="0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2</vt:i4>
      </vt:variant>
    </vt:vector>
  </HeadingPairs>
  <TitlesOfParts>
    <vt:vector size="5" baseType="lpstr">
      <vt:lpstr>공영</vt:lpstr>
      <vt:lpstr>민영</vt:lpstr>
      <vt:lpstr>부설</vt:lpstr>
      <vt:lpstr>공영!Print_Area</vt:lpstr>
      <vt:lpstr>공영!Print_Titles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2017-12-28T05:23:21Z</cp:lastPrinted>
  <dcterms:created xsi:type="dcterms:W3CDTF">2013-09-10T01:54:56Z</dcterms:created>
  <dcterms:modified xsi:type="dcterms:W3CDTF">2018-07-11T02:34:54Z</dcterms:modified>
</cp:coreProperties>
</file>