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770" windowHeight="12315"/>
  </bookViews>
  <sheets>
    <sheet name="세부사업(수정중)" sheetId="5" r:id="rId1"/>
  </sheets>
  <definedNames>
    <definedName name="_xlnm._FilterDatabase" localSheetId="0" hidden="1">'세부사업(수정중)'!$A$5:$G$19</definedName>
    <definedName name="_xlnm.Print_Area" localSheetId="0">'세부사업(수정중)'!$A$1:$G$21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5" l="1"/>
  <c r="C18" i="5" l="1"/>
  <c r="C9" i="5" l="1"/>
  <c r="C11" i="5" l="1"/>
  <c r="D15" i="5" l="1"/>
  <c r="C15" i="5" s="1"/>
  <c r="D14" i="5"/>
  <c r="C14" i="5" s="1"/>
  <c r="D13" i="5"/>
  <c r="C13" i="5" s="1"/>
  <c r="C17" i="5" l="1"/>
  <c r="C10" i="5"/>
  <c r="C12" i="5"/>
  <c r="E8" i="5"/>
  <c r="E16" i="5"/>
  <c r="E19" i="5"/>
  <c r="E6" i="5"/>
  <c r="C7" i="5"/>
  <c r="E7" i="5" s="1"/>
</calcChain>
</file>

<file path=xl/sharedStrings.xml><?xml version="1.0" encoding="utf-8"?>
<sst xmlns="http://schemas.openxmlformats.org/spreadsheetml/2006/main" count="53" uniqueCount="41">
  <si>
    <t>번호</t>
    <phoneticPr fontId="2" type="noConversion"/>
  </si>
  <si>
    <t>사업명</t>
    <phoneticPr fontId="2" type="noConversion"/>
  </si>
  <si>
    <t>○특용작물 시설현대화 지원(인삼)</t>
  </si>
  <si>
    <t>○중소원예농가(가족농) 스마트팜 보급지원</t>
    <phoneticPr fontId="2" type="noConversion"/>
  </si>
  <si>
    <t>○화훼류신수출전략품목육성사업</t>
  </si>
  <si>
    <t>○원예시설 스마트폰 자동제어시스템 구축사업</t>
    <phoneticPr fontId="2" type="noConversion"/>
  </si>
  <si>
    <t>○원예작물 신소재-신농법 영농지원사업</t>
    <phoneticPr fontId="2" type="noConversion"/>
  </si>
  <si>
    <t>○인삼생산농가 실명제 지원</t>
    <phoneticPr fontId="2" type="noConversion"/>
  </si>
  <si>
    <t>담당자</t>
    <phoneticPr fontId="2" type="noConversion"/>
  </si>
  <si>
    <t>총계</t>
    <phoneticPr fontId="2" type="noConversion"/>
  </si>
  <si>
    <t>사업내용</t>
    <phoneticPr fontId="2" type="noConversion"/>
  </si>
  <si>
    <t>1.과원반사필름 2. 과실장기저장제 3.품종갱신 4. 아로니아폐원 5. PLS대응 충해관리제 6. 기타 생산비절감사업</t>
    <phoneticPr fontId="2" type="noConversion"/>
  </si>
  <si>
    <t>중소규모 농가 스마트팜 신축 및 개축 지원</t>
  </si>
  <si>
    <t>① 생분해멀칭제, ② 액상멀칭제 ③ 하우스 차광도포제 ④ Y자형 고추지주대</t>
  </si>
  <si>
    <t xml:space="preserve">◦ 미세살수장치◦ 열풍방상팬◦ 방상팬 
◦ 단동형 비닐하우스 자동배수장치
</t>
    <phoneticPr fontId="2" type="noConversion"/>
  </si>
  <si>
    <t>❶ 과수전용방제기(승용SS기, 보행SS기), ❷ 농용고소작업차(다목적리프트기), ❸ 동력제초기(보행자주형, 승용형, 부착형), ❹ 동력운반차, ❺ 전동전지가위</t>
    <phoneticPr fontId="2" type="noConversion"/>
  </si>
  <si>
    <t xml:space="preserve">1. 하절기온도하강설비 2. 차광시스템 
3. 근권냉난방기 등 지원(지침 상세 지원내용 참고) </t>
    <phoneticPr fontId="2" type="noConversion"/>
  </si>
  <si>
    <t>1. 지열 냉난방시설 2. 폐열 재이용시설 3. 목재펠릿 난방기 4. 다겹보온커튼 5. 자동보온덮개 6. 순환식수막재배시설 7. 열회수형 환기장치 8. 배기열 회수장치 9. 공기열 냉난방시설</t>
    <phoneticPr fontId="2" type="noConversion"/>
  </si>
  <si>
    <t>합계</t>
    <phoneticPr fontId="2" type="noConversion"/>
  </si>
  <si>
    <t>보조금</t>
    <phoneticPr fontId="2" type="noConversion"/>
  </si>
  <si>
    <t>자부담</t>
    <phoneticPr fontId="2" type="noConversion"/>
  </si>
  <si>
    <t>잔여 사업비</t>
    <phoneticPr fontId="2" type="noConversion"/>
  </si>
  <si>
    <t>2021년 원예특작 4차 사업 신청 대상 내역</t>
    <phoneticPr fontId="2" type="noConversion"/>
  </si>
  <si>
    <t>○ 농업 에너지 이용 효율화 지원 사업</t>
    <phoneticPr fontId="2" type="noConversion"/>
  </si>
  <si>
    <t>○ 과수원용 생력화기계 지원사업</t>
    <phoneticPr fontId="2" type="noConversion"/>
  </si>
  <si>
    <t>○ 고추 비가림 재배시설 지원</t>
    <phoneticPr fontId="2" type="noConversion"/>
  </si>
  <si>
    <t>○ 시설원예 현대화 품질개선 사업</t>
    <phoneticPr fontId="2" type="noConversion"/>
  </si>
  <si>
    <t>○ 과수 명품화 육성사업(예산절감)</t>
    <phoneticPr fontId="2" type="noConversion"/>
  </si>
  <si>
    <t>김병재</t>
    <phoneticPr fontId="2" type="noConversion"/>
  </si>
  <si>
    <t>컬러박스</t>
    <phoneticPr fontId="2" type="noConversion"/>
  </si>
  <si>
    <t>실명스티커</t>
    <phoneticPr fontId="2" type="noConversion"/>
  </si>
  <si>
    <t>안전성 검사비</t>
    <phoneticPr fontId="2" type="noConversion"/>
  </si>
  <si>
    <t>장정민</t>
    <phoneticPr fontId="2" type="noConversion"/>
  </si>
  <si>
    <t>스마트폰 전용 온실자동제어시스템 구축
 - 6,000천원 * 3개소</t>
    <phoneticPr fontId="2" type="noConversion"/>
  </si>
  <si>
    <t>김병재</t>
    <phoneticPr fontId="2" type="noConversion"/>
  </si>
  <si>
    <r>
      <t>1. 관수시설(점적관수, 스프링클러, 관정 등 )2. 환경관리시설(자동개폐기, 차광망, 환풍기 등)을 포함한 고추비가림재배시설</t>
    </r>
    <r>
      <rPr>
        <vertAlign val="superscript"/>
        <sz val="12"/>
        <rFont val="맑은 고딕"/>
        <family val="3"/>
        <charset val="129"/>
        <scheme val="minor"/>
      </rPr>
      <t>*</t>
    </r>
    <r>
      <rPr>
        <sz val="12"/>
        <rFont val="맑은 고딕"/>
        <family val="3"/>
        <charset val="129"/>
        <scheme val="minor"/>
      </rPr>
      <t>(난방·보온시설 제외)</t>
    </r>
    <phoneticPr fontId="2" type="noConversion"/>
  </si>
  <si>
    <t xml:space="preserve">1. 측고인상 : 기존온실의 측고인상에 필요한 자재․설비
2. 관수관비 : 양액재배시설, 농업용 정수시설, 양액재활용시설, 점적관수, 자동관수, 탄산가스발생기
3. 환경관리 : 자동개폐기, 환풍기, 순환팬, 제습기, 차광‧차열시설, 보광시설, 온습도조절기
4. 기타 : 무인방제기, 전동운반기, 레일카, 파쇄기, 빗물저장시설, 방충망*, </t>
    <phoneticPr fontId="2" type="noConversion"/>
  </si>
  <si>
    <t>①철재 해가림 및 하우스 등 인삼 내재해시설, ②무인방제시설, ③점적관수시설, ④방풍망시설, ⑤야생동물방지시설, ⑥도난방지시설, ⑦이식기, ⑧파종기, ⑨수확기</t>
    <phoneticPr fontId="2" type="noConversion"/>
  </si>
  <si>
    <t>○유산군 토양발효농법 지원사업</t>
    <phoneticPr fontId="2" type="noConversion"/>
  </si>
  <si>
    <t>○이상기후 등 재해 대응능력 강화사업</t>
    <phoneticPr fontId="2" type="noConversion"/>
  </si>
  <si>
    <t>유산균·유기산 자재 및 토양미생물제제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</si>
</sst>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vertAlign val="superscript"/>
      <sz val="12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EECF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6" fontId="8" fillId="3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 shrinkToFit="1"/>
    </xf>
    <xf numFmtId="0" fontId="4" fillId="0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justify" vertical="center"/>
    </xf>
    <xf numFmtId="0" fontId="8" fillId="3" borderId="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justify" vertical="center" wrapText="1"/>
    </xf>
    <xf numFmtId="0" fontId="6" fillId="0" borderId="9" xfId="0" applyFont="1" applyBorder="1" applyAlignment="1">
      <alignment horizontal="justify" vertical="center"/>
    </xf>
    <xf numFmtId="0" fontId="4" fillId="0" borderId="9" xfId="0" applyFont="1" applyFill="1" applyBorder="1" applyAlignment="1">
      <alignment horizontal="left" vertical="center" wrapText="1"/>
    </xf>
    <xf numFmtId="0" fontId="6" fillId="0" borderId="9" xfId="0" applyFont="1" applyBorder="1" applyAlignment="1">
      <alignment horizontal="justify" vertical="center" wrapText="1"/>
    </xf>
    <xf numFmtId="0" fontId="4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8BD8FF"/>
      <color rgb="FFDEECFE"/>
      <color rgb="FFD9D5F3"/>
      <color rgb="FFE7CCFC"/>
      <color rgb="FFFFBD9F"/>
      <color rgb="FFD7F9CB"/>
      <color rgb="FFBAFFAF"/>
      <color rgb="FF66CCFF"/>
      <color rgb="FFD1CCF0"/>
      <color rgb="FFD6E2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0"/>
  <sheetViews>
    <sheetView tabSelected="1" view="pageBreakPreview" zoomScale="90" zoomScaleNormal="85" zoomScaleSheetLayoutView="90" workbookViewId="0">
      <selection activeCell="A2" sqref="A2:G3"/>
    </sheetView>
  </sheetViews>
  <sheetFormatPr defaultRowHeight="16.5" x14ac:dyDescent="0.3"/>
  <cols>
    <col min="1" max="1" width="5.75" customWidth="1"/>
    <col min="2" max="2" width="45.75" style="1" customWidth="1"/>
    <col min="3" max="5" width="12.625" style="1" customWidth="1"/>
    <col min="6" max="6" width="8.625" customWidth="1"/>
    <col min="7" max="7" width="43" style="7" customWidth="1"/>
  </cols>
  <sheetData>
    <row r="2" spans="1:7" ht="16.5" customHeight="1" x14ac:dyDescent="0.3">
      <c r="A2" s="30" t="s">
        <v>22</v>
      </c>
      <c r="B2" s="30"/>
      <c r="C2" s="30"/>
      <c r="D2" s="30"/>
      <c r="E2" s="30"/>
      <c r="F2" s="30"/>
      <c r="G2" s="30"/>
    </row>
    <row r="3" spans="1:7" ht="27" customHeight="1" thickBot="1" x14ac:dyDescent="0.35">
      <c r="A3" s="31"/>
      <c r="B3" s="31"/>
      <c r="C3" s="31"/>
      <c r="D3" s="31"/>
      <c r="E3" s="31"/>
      <c r="F3" s="31"/>
      <c r="G3" s="31"/>
    </row>
    <row r="4" spans="1:7" ht="36.75" customHeight="1" x14ac:dyDescent="0.3">
      <c r="A4" s="2" t="s">
        <v>0</v>
      </c>
      <c r="B4" s="3" t="s">
        <v>1</v>
      </c>
      <c r="C4" s="32" t="s">
        <v>21</v>
      </c>
      <c r="D4" s="33"/>
      <c r="E4" s="34"/>
      <c r="F4" s="3" t="s">
        <v>8</v>
      </c>
      <c r="G4" s="15" t="s">
        <v>10</v>
      </c>
    </row>
    <row r="5" spans="1:7" s="5" customFormat="1" ht="36.75" customHeight="1" x14ac:dyDescent="0.3">
      <c r="A5" s="16" t="s">
        <v>9</v>
      </c>
      <c r="B5" s="14"/>
      <c r="C5" s="14" t="s">
        <v>18</v>
      </c>
      <c r="D5" s="14" t="s">
        <v>19</v>
      </c>
      <c r="E5" s="14" t="s">
        <v>20</v>
      </c>
      <c r="F5" s="14"/>
      <c r="G5" s="17"/>
    </row>
    <row r="6" spans="1:7" s="5" customFormat="1" ht="87.75" customHeight="1" x14ac:dyDescent="0.3">
      <c r="A6" s="18">
        <v>1</v>
      </c>
      <c r="B6" s="9" t="s">
        <v>25</v>
      </c>
      <c r="C6" s="10">
        <v>15772000</v>
      </c>
      <c r="D6" s="10">
        <v>7886000</v>
      </c>
      <c r="E6" s="10">
        <f>C6-D6</f>
        <v>7886000</v>
      </c>
      <c r="F6" s="11" t="s">
        <v>28</v>
      </c>
      <c r="G6" s="19" t="s">
        <v>35</v>
      </c>
    </row>
    <row r="7" spans="1:7" s="4" customFormat="1" ht="72.75" customHeight="1" x14ac:dyDescent="0.3">
      <c r="A7" s="18">
        <v>2</v>
      </c>
      <c r="B7" s="9" t="s">
        <v>24</v>
      </c>
      <c r="C7" s="10">
        <f>D7*2</f>
        <v>20200000</v>
      </c>
      <c r="D7" s="10">
        <v>10100000</v>
      </c>
      <c r="E7" s="10">
        <f t="shared" ref="E7:E19" si="0">C7-D7</f>
        <v>10100000</v>
      </c>
      <c r="F7" s="11" t="s">
        <v>28</v>
      </c>
      <c r="G7" s="19" t="s">
        <v>15</v>
      </c>
    </row>
    <row r="8" spans="1:7" s="5" customFormat="1" ht="82.5" customHeight="1" x14ac:dyDescent="0.3">
      <c r="A8" s="18">
        <v>3</v>
      </c>
      <c r="B8" s="9" t="s">
        <v>23</v>
      </c>
      <c r="C8" s="10">
        <v>38866000</v>
      </c>
      <c r="D8" s="10">
        <v>19433000</v>
      </c>
      <c r="E8" s="10">
        <f t="shared" si="0"/>
        <v>19433000</v>
      </c>
      <c r="F8" s="11" t="s">
        <v>28</v>
      </c>
      <c r="G8" s="20" t="s">
        <v>17</v>
      </c>
    </row>
    <row r="9" spans="1:7" s="5" customFormat="1" ht="87" customHeight="1" x14ac:dyDescent="0.3">
      <c r="A9" s="18">
        <v>4</v>
      </c>
      <c r="B9" s="9" t="s">
        <v>26</v>
      </c>
      <c r="C9" s="10">
        <f>D9+E9</f>
        <v>18472000</v>
      </c>
      <c r="D9" s="10">
        <v>9236000</v>
      </c>
      <c r="E9" s="10">
        <v>9236000</v>
      </c>
      <c r="F9" s="11" t="s">
        <v>28</v>
      </c>
      <c r="G9" s="21" t="s">
        <v>36</v>
      </c>
    </row>
    <row r="10" spans="1:7" s="4" customFormat="1" ht="69" customHeight="1" x14ac:dyDescent="0.3">
      <c r="A10" s="18">
        <v>5</v>
      </c>
      <c r="B10" s="9" t="s">
        <v>27</v>
      </c>
      <c r="C10" s="10">
        <f>SUM(D10:E10)</f>
        <v>27962000</v>
      </c>
      <c r="D10" s="10">
        <v>13981000</v>
      </c>
      <c r="E10" s="10">
        <v>13981000</v>
      </c>
      <c r="F10" s="11" t="s">
        <v>28</v>
      </c>
      <c r="G10" s="20" t="s">
        <v>11</v>
      </c>
    </row>
    <row r="11" spans="1:7" s="4" customFormat="1" ht="50.1" customHeight="1" x14ac:dyDescent="0.3">
      <c r="A11" s="18">
        <v>6</v>
      </c>
      <c r="B11" s="9" t="s">
        <v>5</v>
      </c>
      <c r="C11" s="10">
        <f>D11+E11</f>
        <v>18000000</v>
      </c>
      <c r="D11" s="10">
        <v>10800000</v>
      </c>
      <c r="E11" s="10">
        <v>7200000</v>
      </c>
      <c r="F11" s="11" t="s">
        <v>28</v>
      </c>
      <c r="G11" s="20" t="s">
        <v>33</v>
      </c>
    </row>
    <row r="12" spans="1:7" s="4" customFormat="1" ht="74.25" customHeight="1" x14ac:dyDescent="0.3">
      <c r="A12" s="18">
        <v>7</v>
      </c>
      <c r="B12" s="9" t="s">
        <v>2</v>
      </c>
      <c r="C12" s="10">
        <f>SUM(D12:E12)</f>
        <v>51904000</v>
      </c>
      <c r="D12" s="10">
        <v>25952000</v>
      </c>
      <c r="E12" s="10">
        <v>25952000</v>
      </c>
      <c r="F12" s="11" t="s">
        <v>28</v>
      </c>
      <c r="G12" s="21" t="s">
        <v>37</v>
      </c>
    </row>
    <row r="13" spans="1:7" s="4" customFormat="1" ht="50.1" customHeight="1" x14ac:dyDescent="0.3">
      <c r="A13" s="36">
        <v>8</v>
      </c>
      <c r="B13" s="35" t="s">
        <v>7</v>
      </c>
      <c r="C13" s="10">
        <f>D13+E13</f>
        <v>4840.5</v>
      </c>
      <c r="D13" s="10">
        <f>1017.6+2374.4</f>
        <v>3392</v>
      </c>
      <c r="E13" s="10">
        <v>1448.5</v>
      </c>
      <c r="F13" s="11" t="s">
        <v>28</v>
      </c>
      <c r="G13" s="20" t="s">
        <v>29</v>
      </c>
    </row>
    <row r="14" spans="1:7" s="4" customFormat="1" ht="50.1" customHeight="1" x14ac:dyDescent="0.3">
      <c r="A14" s="36"/>
      <c r="B14" s="35"/>
      <c r="C14" s="10">
        <f t="shared" ref="C14:C15" si="1">D14+E14</f>
        <v>2746</v>
      </c>
      <c r="D14" s="10">
        <f>823.8+1922.2</f>
        <v>2746</v>
      </c>
      <c r="E14" s="10">
        <v>0</v>
      </c>
      <c r="F14" s="11" t="s">
        <v>28</v>
      </c>
      <c r="G14" s="20" t="s">
        <v>30</v>
      </c>
    </row>
    <row r="15" spans="1:7" s="4" customFormat="1" ht="50.1" customHeight="1" x14ac:dyDescent="0.3">
      <c r="A15" s="36"/>
      <c r="B15" s="35"/>
      <c r="C15" s="10">
        <f t="shared" si="1"/>
        <v>860</v>
      </c>
      <c r="D15" s="10">
        <f>206+482</f>
        <v>688</v>
      </c>
      <c r="E15" s="10">
        <v>172</v>
      </c>
      <c r="F15" s="11" t="s">
        <v>28</v>
      </c>
      <c r="G15" s="20" t="s">
        <v>31</v>
      </c>
    </row>
    <row r="16" spans="1:7" s="4" customFormat="1" ht="50.1" customHeight="1" x14ac:dyDescent="0.3">
      <c r="A16" s="18">
        <v>9</v>
      </c>
      <c r="B16" s="6" t="s">
        <v>3</v>
      </c>
      <c r="C16" s="8">
        <v>77148000</v>
      </c>
      <c r="D16" s="8">
        <v>38574000</v>
      </c>
      <c r="E16" s="8">
        <f>C16-D16</f>
        <v>38574000</v>
      </c>
      <c r="F16" s="12" t="s">
        <v>34</v>
      </c>
      <c r="G16" s="22" t="s">
        <v>12</v>
      </c>
    </row>
    <row r="17" spans="1:7" s="4" customFormat="1" ht="50.1" customHeight="1" x14ac:dyDescent="0.3">
      <c r="A17" s="18">
        <v>10</v>
      </c>
      <c r="B17" s="6" t="s">
        <v>6</v>
      </c>
      <c r="C17" s="8">
        <f>SUM(D17:E17)</f>
        <v>52385220</v>
      </c>
      <c r="D17" s="8">
        <v>26192610</v>
      </c>
      <c r="E17" s="8">
        <v>26192610</v>
      </c>
      <c r="F17" s="13" t="s">
        <v>32</v>
      </c>
      <c r="G17" s="22" t="s">
        <v>13</v>
      </c>
    </row>
    <row r="18" spans="1:7" s="4" customFormat="1" ht="50.1" customHeight="1" x14ac:dyDescent="0.3">
      <c r="A18" s="18">
        <v>11</v>
      </c>
      <c r="B18" s="6" t="s">
        <v>39</v>
      </c>
      <c r="C18" s="8">
        <f>SUM(D18:E18)</f>
        <v>42000000</v>
      </c>
      <c r="D18" s="8">
        <v>21000000</v>
      </c>
      <c r="E18" s="8">
        <v>21000000</v>
      </c>
      <c r="F18" s="13" t="s">
        <v>32</v>
      </c>
      <c r="G18" s="23" t="s">
        <v>14</v>
      </c>
    </row>
    <row r="19" spans="1:7" s="4" customFormat="1" ht="50.1" customHeight="1" x14ac:dyDescent="0.3">
      <c r="A19" s="18">
        <v>12</v>
      </c>
      <c r="B19" s="6" t="s">
        <v>4</v>
      </c>
      <c r="C19" s="8">
        <v>22000000</v>
      </c>
      <c r="D19" s="8">
        <v>11000000</v>
      </c>
      <c r="E19" s="8">
        <f t="shared" si="0"/>
        <v>11000000</v>
      </c>
      <c r="F19" s="13" t="s">
        <v>32</v>
      </c>
      <c r="G19" s="24" t="s">
        <v>16</v>
      </c>
    </row>
    <row r="20" spans="1:7" s="4" customFormat="1" ht="50.1" customHeight="1" thickBot="1" x14ac:dyDescent="0.35">
      <c r="A20" s="25">
        <v>13</v>
      </c>
      <c r="B20" s="26" t="s">
        <v>38</v>
      </c>
      <c r="C20" s="27">
        <f>D20+E20</f>
        <v>11957000</v>
      </c>
      <c r="D20" s="27">
        <v>5978500</v>
      </c>
      <c r="E20" s="27">
        <v>5978500</v>
      </c>
      <c r="F20" s="28" t="s">
        <v>32</v>
      </c>
      <c r="G20" s="29" t="s">
        <v>40</v>
      </c>
    </row>
  </sheetData>
  <mergeCells count="4">
    <mergeCell ref="A2:G3"/>
    <mergeCell ref="C4:E4"/>
    <mergeCell ref="B13:B15"/>
    <mergeCell ref="A13:A15"/>
  </mergeCells>
  <phoneticPr fontId="2" type="noConversion"/>
  <pageMargins left="0.25" right="0.25" top="0.75" bottom="0.75" header="0.3" footer="0.3"/>
  <pageSetup paperSize="9" scale="93" fitToHeight="0" orientation="landscape" r:id="rId1"/>
  <ignoredErrors>
    <ignoredError sqref="C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세부사업(수정중)</vt:lpstr>
      <vt:lpstr>'세부사업(수정중)'!Print_Area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2021-09-03T04:41:24Z</cp:lastPrinted>
  <dcterms:created xsi:type="dcterms:W3CDTF">2020-01-03T07:05:14Z</dcterms:created>
  <dcterms:modified xsi:type="dcterms:W3CDTF">2021-09-07T07:02:45Z</dcterms:modified>
</cp:coreProperties>
</file>