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23FC086-58A1-4768-9469-AA775C2A0F95}" xr6:coauthVersionLast="36" xr6:coauthVersionMax="36" xr10:uidLastSave="{00000000-0000-0000-0000-000000000000}"/>
  <bookViews>
    <workbookView xWindow="360" yWindow="120" windowWidth="28035" windowHeight="11670" xr2:uid="{00000000-000D-0000-FFFF-FFFF00000000}"/>
  </bookViews>
  <sheets>
    <sheet name="단가 집계표" sheetId="1" r:id="rId1"/>
    <sheet name="고시 단가표" sheetId="2" r:id="rId2"/>
  </sheets>
  <definedNames>
    <definedName name="_xlnm.Print_Area" localSheetId="0">'단가 집계표'!$A$1:$J$102</definedName>
  </definedNames>
  <calcPr calcId="191029"/>
</workbook>
</file>

<file path=xl/calcChain.xml><?xml version="1.0" encoding="utf-8"?>
<calcChain xmlns="http://schemas.openxmlformats.org/spreadsheetml/2006/main">
  <c r="H169" i="2" l="1"/>
  <c r="H168" i="2"/>
  <c r="H164" i="2"/>
  <c r="H165" i="2"/>
  <c r="H166" i="2"/>
  <c r="H167" i="2"/>
  <c r="D102" i="1" l="1"/>
  <c r="D101" i="1"/>
  <c r="D100" i="1"/>
  <c r="D99" i="1"/>
  <c r="D98" i="1"/>
  <c r="D97" i="1"/>
  <c r="D96" i="1"/>
  <c r="D95" i="1"/>
  <c r="D94" i="1"/>
  <c r="D93" i="1"/>
  <c r="D92" i="1"/>
  <c r="D91" i="1"/>
  <c r="D89" i="1"/>
  <c r="D88" i="1"/>
  <c r="D87" i="1"/>
  <c r="D86" i="1"/>
  <c r="D85" i="1"/>
  <c r="I83" i="1"/>
  <c r="H83" i="1"/>
  <c r="G83" i="1"/>
  <c r="F83" i="1"/>
  <c r="E83" i="1"/>
  <c r="D83" i="1"/>
  <c r="I82" i="1"/>
  <c r="H82" i="1"/>
  <c r="G82" i="1"/>
  <c r="F82" i="1"/>
  <c r="E82" i="1"/>
  <c r="D82" i="1"/>
  <c r="I81" i="1"/>
  <c r="G81" i="1"/>
  <c r="F81" i="1"/>
  <c r="E81" i="1"/>
  <c r="H81" i="1"/>
  <c r="D81" i="1"/>
  <c r="I80" i="1"/>
  <c r="H80" i="1"/>
  <c r="G80" i="1"/>
  <c r="F80" i="1"/>
  <c r="E80" i="1"/>
  <c r="D80" i="1"/>
  <c r="I79" i="1"/>
  <c r="H79" i="1"/>
  <c r="G79" i="1"/>
  <c r="F79" i="1"/>
  <c r="E79" i="1"/>
  <c r="D79" i="1"/>
  <c r="I78" i="1"/>
  <c r="H78" i="1"/>
  <c r="G78" i="1"/>
  <c r="F78" i="1"/>
  <c r="E78" i="1"/>
  <c r="D78" i="1"/>
  <c r="I77" i="1"/>
  <c r="H77" i="1"/>
  <c r="G77" i="1"/>
  <c r="F77" i="1"/>
  <c r="E77" i="1"/>
  <c r="D77" i="1"/>
  <c r="I76" i="1"/>
  <c r="H76" i="1"/>
  <c r="G76" i="1"/>
  <c r="F76" i="1"/>
  <c r="E76" i="1"/>
  <c r="D76" i="1"/>
  <c r="I75" i="1"/>
  <c r="H75" i="1"/>
  <c r="G75" i="1"/>
  <c r="F75" i="1"/>
  <c r="E75" i="1"/>
  <c r="D75" i="1"/>
  <c r="I74" i="1"/>
  <c r="H74" i="1"/>
  <c r="G74" i="1"/>
  <c r="F74" i="1"/>
  <c r="E74" i="1"/>
  <c r="D74" i="1"/>
  <c r="I73" i="1"/>
  <c r="H73" i="1"/>
  <c r="G73" i="1"/>
  <c r="F73" i="1"/>
  <c r="E73" i="1"/>
  <c r="D73" i="1"/>
  <c r="I72" i="1"/>
  <c r="H72" i="1"/>
  <c r="G72" i="1"/>
  <c r="F72" i="1"/>
  <c r="E72" i="1"/>
  <c r="D72" i="1"/>
  <c r="I71" i="1"/>
  <c r="H71" i="1"/>
  <c r="G71" i="1"/>
  <c r="F71" i="1"/>
  <c r="E71" i="1"/>
  <c r="D71" i="1"/>
  <c r="I70" i="1"/>
  <c r="H70" i="1"/>
  <c r="G70" i="1"/>
  <c r="F70" i="1"/>
  <c r="E70" i="1"/>
  <c r="D70" i="1"/>
  <c r="I69" i="1"/>
  <c r="H69" i="1"/>
  <c r="G69" i="1"/>
  <c r="F69" i="1"/>
  <c r="E69" i="1"/>
  <c r="D69" i="1"/>
  <c r="I68" i="1"/>
  <c r="H68" i="1"/>
  <c r="G68" i="1"/>
  <c r="F68" i="1"/>
  <c r="E68" i="1"/>
  <c r="D68" i="1"/>
  <c r="I67" i="1"/>
  <c r="H67" i="1"/>
  <c r="G67" i="1"/>
  <c r="F67" i="1"/>
  <c r="E67" i="1"/>
  <c r="D67" i="1"/>
  <c r="I66" i="1"/>
  <c r="H66" i="1"/>
  <c r="G66" i="1"/>
  <c r="F66" i="1"/>
  <c r="E66" i="1"/>
  <c r="D66" i="1"/>
  <c r="I65" i="1"/>
  <c r="H65" i="1"/>
  <c r="G65" i="1"/>
  <c r="F65" i="1"/>
  <c r="E65" i="1"/>
  <c r="D65" i="1"/>
  <c r="H64" i="1"/>
  <c r="G64" i="1"/>
  <c r="F64" i="1"/>
  <c r="E64" i="1"/>
  <c r="D64" i="1"/>
  <c r="I63" i="1"/>
  <c r="H63" i="1"/>
  <c r="G63" i="1"/>
  <c r="F63" i="1"/>
  <c r="E63" i="1"/>
  <c r="D63" i="1"/>
  <c r="H62" i="1"/>
  <c r="G62" i="1"/>
  <c r="F62" i="1"/>
  <c r="E62" i="1"/>
  <c r="D62" i="1"/>
  <c r="G61" i="1"/>
  <c r="F61" i="1"/>
  <c r="E61" i="1"/>
  <c r="D61" i="1"/>
  <c r="F60" i="1"/>
  <c r="E60" i="1"/>
  <c r="D60" i="1"/>
  <c r="E59" i="1"/>
  <c r="D59" i="1"/>
  <c r="H177" i="2"/>
  <c r="I27" i="1" s="1"/>
  <c r="H176" i="2"/>
  <c r="D27" i="1" s="1"/>
  <c r="L187" i="2"/>
  <c r="H187" i="2"/>
  <c r="D45" i="1" s="1"/>
  <c r="L142" i="2"/>
  <c r="H142" i="2"/>
  <c r="I22" i="1" s="1"/>
  <c r="H137" i="2"/>
  <c r="G22" i="1" s="1"/>
  <c r="H136" i="2"/>
  <c r="F22" i="1" s="1"/>
  <c r="H135" i="2"/>
  <c r="E22" i="1" s="1"/>
  <c r="H134" i="2"/>
  <c r="D22" i="1" s="1"/>
  <c r="L20" i="2"/>
  <c r="L19" i="2"/>
  <c r="L18" i="2"/>
  <c r="L17" i="2"/>
  <c r="L16" i="2"/>
  <c r="L15" i="2"/>
  <c r="L14" i="2"/>
  <c r="L13" i="2"/>
  <c r="L12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H20" i="2"/>
  <c r="G14" i="1" s="1"/>
  <c r="H19" i="2"/>
  <c r="F14" i="1" s="1"/>
  <c r="H18" i="2"/>
  <c r="E14" i="1" s="1"/>
  <c r="H17" i="2"/>
  <c r="D14" i="1" s="1"/>
  <c r="H16" i="2"/>
  <c r="H13" i="1" s="1"/>
  <c r="H15" i="2"/>
  <c r="G13" i="1" s="1"/>
  <c r="H14" i="2"/>
  <c r="F13" i="1" s="1"/>
  <c r="H13" i="2"/>
  <c r="E13" i="1" s="1"/>
  <c r="H12" i="2"/>
  <c r="D13" i="1" s="1"/>
  <c r="H40" i="2"/>
  <c r="F17" i="1" s="1"/>
  <c r="H39" i="2"/>
  <c r="E17" i="1" s="1"/>
  <c r="H38" i="2"/>
  <c r="D17" i="1" s="1"/>
  <c r="H37" i="2"/>
  <c r="I16" i="1" s="1"/>
  <c r="H36" i="2"/>
  <c r="H16" i="1" s="1"/>
  <c r="H35" i="2"/>
  <c r="G16" i="1" s="1"/>
  <c r="H34" i="2"/>
  <c r="F16" i="1" s="1"/>
  <c r="H33" i="2"/>
  <c r="E16" i="1" s="1"/>
  <c r="H32" i="2"/>
  <c r="D16" i="1" s="1"/>
  <c r="H31" i="2"/>
  <c r="I15" i="1" s="1"/>
  <c r="H30" i="2"/>
  <c r="H15" i="1" s="1"/>
  <c r="H29" i="2"/>
  <c r="G15" i="1" s="1"/>
  <c r="H28" i="2"/>
  <c r="F15" i="1" s="1"/>
  <c r="H27" i="2"/>
  <c r="E15" i="1" s="1"/>
  <c r="H26" i="2"/>
  <c r="D15" i="1" s="1"/>
  <c r="H25" i="2"/>
  <c r="I14" i="1" s="1"/>
  <c r="H24" i="2"/>
  <c r="H14" i="1" s="1"/>
  <c r="H60" i="2"/>
  <c r="E20" i="1" s="1"/>
  <c r="H59" i="2"/>
  <c r="D20" i="1" s="1"/>
  <c r="H58" i="2"/>
  <c r="I19" i="1" s="1"/>
  <c r="H57" i="2"/>
  <c r="H19" i="1" s="1"/>
  <c r="H56" i="2"/>
  <c r="G19" i="1" s="1"/>
  <c r="H55" i="2"/>
  <c r="F19" i="1" s="1"/>
  <c r="H54" i="2"/>
  <c r="E19" i="1" s="1"/>
  <c r="H53" i="2"/>
  <c r="D19" i="1" s="1"/>
  <c r="H52" i="2"/>
  <c r="I18" i="1" s="1"/>
  <c r="H51" i="2"/>
  <c r="H18" i="1" s="1"/>
  <c r="H50" i="2"/>
  <c r="G18" i="1" s="1"/>
  <c r="H49" i="2"/>
  <c r="F18" i="1" s="1"/>
  <c r="H48" i="2"/>
  <c r="E18" i="1" s="1"/>
  <c r="H47" i="2"/>
  <c r="D18" i="1" s="1"/>
  <c r="H46" i="2"/>
  <c r="I17" i="1" s="1"/>
  <c r="H45" i="2"/>
  <c r="H17" i="1" s="1"/>
  <c r="H44" i="2"/>
  <c r="G17" i="1" s="1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H96" i="2"/>
  <c r="I12" i="1" s="1"/>
  <c r="H95" i="2"/>
  <c r="H12" i="1" s="1"/>
  <c r="H94" i="2"/>
  <c r="G12" i="1" s="1"/>
  <c r="H93" i="2"/>
  <c r="F12" i="1" s="1"/>
  <c r="H92" i="2"/>
  <c r="E12" i="1" s="1"/>
  <c r="H91" i="2"/>
  <c r="D12" i="1" s="1"/>
  <c r="H90" i="2"/>
  <c r="H11" i="1" s="1"/>
  <c r="H89" i="2"/>
  <c r="G11" i="1" s="1"/>
  <c r="H88" i="2"/>
  <c r="F11" i="1" s="1"/>
  <c r="H87" i="2"/>
  <c r="E11" i="1" s="1"/>
  <c r="H86" i="2"/>
  <c r="D11" i="1" s="1"/>
  <c r="H85" i="2"/>
  <c r="G10" i="1" s="1"/>
  <c r="H84" i="2"/>
  <c r="F10" i="1" s="1"/>
  <c r="H80" i="2"/>
  <c r="E10" i="1" s="1"/>
  <c r="H79" i="2"/>
  <c r="D10" i="1" s="1"/>
  <c r="H78" i="2"/>
  <c r="F9" i="1" s="1"/>
  <c r="H77" i="2"/>
  <c r="E9" i="1" s="1"/>
  <c r="H76" i="2"/>
  <c r="D9" i="1" s="1"/>
  <c r="H75" i="2"/>
  <c r="E8" i="1" s="1"/>
  <c r="H74" i="2"/>
  <c r="D8" i="1" s="1"/>
  <c r="H73" i="2"/>
  <c r="I21" i="1" s="1"/>
  <c r="H72" i="2"/>
  <c r="H21" i="1" s="1"/>
  <c r="H71" i="2"/>
  <c r="G21" i="1" s="1"/>
  <c r="H70" i="2"/>
  <c r="F21" i="1" s="1"/>
  <c r="H69" i="2"/>
  <c r="E21" i="1" s="1"/>
  <c r="H68" i="2"/>
  <c r="D21" i="1" s="1"/>
  <c r="H67" i="2"/>
  <c r="I20" i="1" s="1"/>
  <c r="H66" i="2"/>
  <c r="H20" i="1" s="1"/>
  <c r="H65" i="2"/>
  <c r="G20" i="1" s="1"/>
  <c r="H64" i="2"/>
  <c r="F20" i="1" s="1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0" i="2"/>
  <c r="L99" i="2"/>
  <c r="L98" i="2"/>
  <c r="H119" i="2"/>
  <c r="D32" i="1" s="1"/>
  <c r="H118" i="2"/>
  <c r="I29" i="1" s="1"/>
  <c r="H117" i="2"/>
  <c r="H29" i="1" s="1"/>
  <c r="H116" i="2"/>
  <c r="G29" i="1" s="1"/>
  <c r="H115" i="2"/>
  <c r="F29" i="1" s="1"/>
  <c r="H114" i="2"/>
  <c r="E29" i="1" s="1"/>
  <c r="H113" i="2"/>
  <c r="D29" i="1" s="1"/>
  <c r="H112" i="2"/>
  <c r="I28" i="1" s="1"/>
  <c r="H111" i="2"/>
  <c r="H28" i="1" s="1"/>
  <c r="H110" i="2"/>
  <c r="G28" i="1" s="1"/>
  <c r="H109" i="2"/>
  <c r="F28" i="1" s="1"/>
  <c r="H108" i="2"/>
  <c r="E28" i="1" s="1"/>
  <c r="H107" i="2"/>
  <c r="D28" i="1" s="1"/>
  <c r="H106" i="2"/>
  <c r="H31" i="1" s="1"/>
  <c r="H105" i="2"/>
  <c r="G31" i="1" s="1"/>
  <c r="H104" i="2"/>
  <c r="D31" i="1" s="1"/>
  <c r="H100" i="2"/>
  <c r="I30" i="1" s="1"/>
  <c r="H99" i="2"/>
  <c r="F30" i="1" s="1"/>
  <c r="H98" i="2"/>
  <c r="D30" i="1" s="1"/>
  <c r="L138" i="2"/>
  <c r="L137" i="2"/>
  <c r="L136" i="2"/>
  <c r="L135" i="2"/>
  <c r="L134" i="2"/>
  <c r="L132" i="2"/>
  <c r="L131" i="2"/>
  <c r="L130" i="2"/>
  <c r="L129" i="2"/>
  <c r="L128" i="2"/>
  <c r="L127" i="2"/>
  <c r="L126" i="2"/>
  <c r="L125" i="2"/>
  <c r="L124" i="2"/>
  <c r="L123" i="2"/>
  <c r="H138" i="2"/>
  <c r="H22" i="1" s="1"/>
  <c r="H132" i="2"/>
  <c r="D38" i="1" s="1"/>
  <c r="H131" i="2"/>
  <c r="D37" i="1" s="1"/>
  <c r="H130" i="2"/>
  <c r="D36" i="1" s="1"/>
  <c r="H129" i="2"/>
  <c r="D35" i="1" s="1"/>
  <c r="H128" i="2"/>
  <c r="D34" i="1" s="1"/>
  <c r="H127" i="2"/>
  <c r="I32" i="1" s="1"/>
  <c r="H126" i="2"/>
  <c r="H32" i="1" s="1"/>
  <c r="H125" i="2"/>
  <c r="G32" i="1" s="1"/>
  <c r="H124" i="2"/>
  <c r="F32" i="1" s="1"/>
  <c r="H123" i="2"/>
  <c r="E32" i="1" s="1"/>
  <c r="L186" i="2"/>
  <c r="L185" i="2"/>
  <c r="L184" i="2"/>
  <c r="L183" i="2"/>
  <c r="L182" i="2"/>
  <c r="H186" i="2"/>
  <c r="D44" i="1" s="1"/>
  <c r="H185" i="2"/>
  <c r="D43" i="1" s="1"/>
  <c r="H184" i="2"/>
  <c r="D42" i="1" s="1"/>
  <c r="H183" i="2"/>
  <c r="D41" i="1" s="1"/>
  <c r="H182" i="2"/>
  <c r="D40" i="1" s="1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H175" i="2"/>
  <c r="I26" i="1" s="1"/>
  <c r="H174" i="2"/>
  <c r="H26" i="1" s="1"/>
  <c r="H173" i="2"/>
  <c r="G26" i="1" s="1"/>
  <c r="H172" i="2"/>
  <c r="F26" i="1" s="1"/>
  <c r="H171" i="2"/>
  <c r="E26" i="1" s="1"/>
  <c r="H170" i="2"/>
  <c r="D26" i="1" s="1"/>
  <c r="H163" i="2"/>
  <c r="I25" i="1" s="1"/>
  <c r="H162" i="2"/>
  <c r="H25" i="1" s="1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H158" i="2"/>
  <c r="G25" i="1" s="1"/>
  <c r="H157" i="2"/>
  <c r="F25" i="1" s="1"/>
  <c r="H156" i="2"/>
  <c r="E25" i="1" s="1"/>
  <c r="H155" i="2"/>
  <c r="D25" i="1" s="1"/>
  <c r="H154" i="2"/>
  <c r="I24" i="1" s="1"/>
  <c r="H153" i="2"/>
  <c r="H24" i="1" s="1"/>
  <c r="H152" i="2"/>
  <c r="G24" i="1" s="1"/>
  <c r="H151" i="2"/>
  <c r="F24" i="1" s="1"/>
  <c r="H150" i="2"/>
  <c r="E24" i="1" s="1"/>
  <c r="H149" i="2"/>
  <c r="D24" i="1" s="1"/>
  <c r="H148" i="2"/>
  <c r="I23" i="1" s="1"/>
  <c r="H147" i="2"/>
  <c r="H23" i="1" s="1"/>
  <c r="H146" i="2"/>
  <c r="G23" i="1" s="1"/>
  <c r="H145" i="2"/>
  <c r="F23" i="1" s="1"/>
  <c r="H144" i="2"/>
  <c r="E23" i="1" s="1"/>
  <c r="H143" i="2"/>
  <c r="D23" i="1" s="1"/>
  <c r="L193" i="2"/>
  <c r="L192" i="2"/>
  <c r="H193" i="2"/>
  <c r="D51" i="1" s="1"/>
  <c r="H192" i="2"/>
  <c r="D50" i="1" s="1"/>
  <c r="H191" i="2"/>
  <c r="D49" i="1" s="1"/>
  <c r="L191" i="2"/>
  <c r="L190" i="2"/>
  <c r="H190" i="2"/>
  <c r="D48" i="1" s="1"/>
  <c r="H189" i="2"/>
  <c r="D47" i="1" s="1"/>
  <c r="L189" i="2"/>
  <c r="H188" i="2"/>
  <c r="D46" i="1" s="1"/>
  <c r="L188" i="2"/>
  <c r="I10" i="2"/>
  <c r="I9" i="2"/>
  <c r="I8" i="2"/>
  <c r="I7" i="2"/>
  <c r="I5" i="2"/>
  <c r="I6" i="2"/>
  <c r="H27" i="1" l="1"/>
  <c r="G30" i="1"/>
  <c r="E31" i="1"/>
  <c r="I31" i="1"/>
  <c r="E27" i="1"/>
  <c r="H30" i="1"/>
  <c r="F31" i="1"/>
  <c r="F27" i="1"/>
  <c r="E30" i="1"/>
  <c r="G27" i="1"/>
  <c r="H10" i="2"/>
  <c r="H9" i="2"/>
  <c r="H8" i="2"/>
  <c r="H7" i="2"/>
  <c r="H6" i="2"/>
  <c r="H5" i="2"/>
  <c r="H55" i="1" l="1"/>
  <c r="H4" i="1"/>
  <c r="D55" i="1"/>
  <c r="D4" i="1"/>
  <c r="E55" i="1"/>
  <c r="E4" i="1"/>
  <c r="I55" i="1"/>
  <c r="I4" i="1"/>
  <c r="F4" i="1"/>
  <c r="F55" i="1"/>
  <c r="G4" i="1"/>
  <c r="G55" i="1"/>
</calcChain>
</file>

<file path=xl/sharedStrings.xml><?xml version="1.0" encoding="utf-8"?>
<sst xmlns="http://schemas.openxmlformats.org/spreadsheetml/2006/main" count="972" uniqueCount="260">
  <si>
    <t>공종별</t>
    <phoneticPr fontId="1" type="noConversion"/>
  </si>
  <si>
    <t>20m/m</t>
    <phoneticPr fontId="1" type="noConversion"/>
  </si>
  <si>
    <t>25m/m</t>
    <phoneticPr fontId="1" type="noConversion"/>
  </si>
  <si>
    <t>32m/m</t>
    <phoneticPr fontId="1" type="noConversion"/>
  </si>
  <si>
    <t>40m/m</t>
    <phoneticPr fontId="1" type="noConversion"/>
  </si>
  <si>
    <t>50m/m</t>
    <phoneticPr fontId="1" type="noConversion"/>
  </si>
  <si>
    <t>비고</t>
    <phoneticPr fontId="1" type="noConversion"/>
  </si>
  <si>
    <t>관급자재</t>
    <phoneticPr fontId="1" type="noConversion"/>
  </si>
  <si>
    <t>수도미터기</t>
    <phoneticPr fontId="1" type="noConversion"/>
  </si>
  <si>
    <t>원인자부담금</t>
    <phoneticPr fontId="1" type="noConversion"/>
  </si>
  <si>
    <t>비포장</t>
    <phoneticPr fontId="1" type="noConversion"/>
  </si>
  <si>
    <t>읍,면 지역</t>
    <phoneticPr fontId="1" type="noConversion"/>
  </si>
  <si>
    <t>수수료(공주시 상수도 급수 조례)</t>
    <phoneticPr fontId="1" type="noConversion"/>
  </si>
  <si>
    <t>동지역</t>
    <phoneticPr fontId="1" type="noConversion"/>
  </si>
  <si>
    <t>읍,면,동 지역</t>
    <phoneticPr fontId="1" type="noConversion"/>
  </si>
  <si>
    <t>급수관분기
(1개소 당)</t>
    <phoneticPr fontId="1" type="noConversion"/>
  </si>
  <si>
    <t>PE관</t>
    <phoneticPr fontId="1" type="noConversion"/>
  </si>
  <si>
    <t>본관연결
(1개소 당)</t>
    <phoneticPr fontId="1" type="noConversion"/>
  </si>
  <si>
    <t>80m/m</t>
    <phoneticPr fontId="1" type="noConversion"/>
  </si>
  <si>
    <t>100m/m</t>
    <phoneticPr fontId="1" type="noConversion"/>
  </si>
  <si>
    <t>150m/m</t>
    <phoneticPr fontId="1" type="noConversion"/>
  </si>
  <si>
    <t>200m/m</t>
    <phoneticPr fontId="1" type="noConversion"/>
  </si>
  <si>
    <t>250m/m</t>
    <phoneticPr fontId="1" type="noConversion"/>
  </si>
  <si>
    <t>300m/m</t>
    <phoneticPr fontId="1" type="noConversion"/>
  </si>
  <si>
    <t>350m/m</t>
    <phoneticPr fontId="1" type="noConversion"/>
  </si>
  <si>
    <t>400m/m</t>
    <phoneticPr fontId="1" type="noConversion"/>
  </si>
  <si>
    <t>450m/m</t>
    <phoneticPr fontId="1" type="noConversion"/>
  </si>
  <si>
    <t>직관부설(PE수도관)
(1m 당)(B=0.80m)</t>
    <phoneticPr fontId="1" type="noConversion"/>
  </si>
  <si>
    <t>비포장</t>
    <phoneticPr fontId="1" type="noConversion"/>
  </si>
  <si>
    <t>고압블럭</t>
    <phoneticPr fontId="1" type="noConversion"/>
  </si>
  <si>
    <t>콘크리트포장</t>
    <phoneticPr fontId="1" type="noConversion"/>
  </si>
  <si>
    <t>아스콘포장</t>
    <phoneticPr fontId="1" type="noConversion"/>
  </si>
  <si>
    <t>수도관 접합</t>
    <phoneticPr fontId="1" type="noConversion"/>
  </si>
  <si>
    <t>나사조임식</t>
    <phoneticPr fontId="1" type="noConversion"/>
  </si>
  <si>
    <t>수도관 절단</t>
    <phoneticPr fontId="1" type="noConversion"/>
  </si>
  <si>
    <t>수도계량기보호통 설치(1개소 당)</t>
    <phoneticPr fontId="1" type="noConversion"/>
  </si>
  <si>
    <t>지열형</t>
    <phoneticPr fontId="1" type="noConversion"/>
  </si>
  <si>
    <t>수도계량기보호통 교체(1개소 당) (계량기 포함)</t>
    <phoneticPr fontId="1" type="noConversion"/>
  </si>
  <si>
    <t>수도계량기 설치 (1개소 당)</t>
    <phoneticPr fontId="1" type="noConversion"/>
  </si>
  <si>
    <t>수도계량기 교체 (1개소 당)</t>
    <phoneticPr fontId="1" type="noConversion"/>
  </si>
  <si>
    <t>지수밸브 설치 (1개소 당)</t>
    <phoneticPr fontId="1" type="noConversion"/>
  </si>
  <si>
    <t>소화전 설치(본관 D75mm)</t>
    <phoneticPr fontId="1" type="noConversion"/>
  </si>
  <si>
    <t>소화전 설치(본관 D100mm)</t>
    <phoneticPr fontId="1" type="noConversion"/>
  </si>
  <si>
    <t>소화전 설치(본관 D150mm)</t>
    <phoneticPr fontId="1" type="noConversion"/>
  </si>
  <si>
    <t>소화전 교체(지상식, 쌍구형)</t>
    <phoneticPr fontId="1" type="noConversion"/>
  </si>
  <si>
    <t>STS</t>
    <phoneticPr fontId="1" type="noConversion"/>
  </si>
  <si>
    <t>고압블럭 철거 및 포장(B=0.80m)</t>
    <phoneticPr fontId="1" type="noConversion"/>
  </si>
  <si>
    <t>1m 당</t>
    <phoneticPr fontId="1" type="noConversion"/>
  </si>
  <si>
    <t>고압블럭 포장(복구)(B=0.80m)</t>
    <phoneticPr fontId="1" type="noConversion"/>
  </si>
  <si>
    <t>콘크리트포장깨기(B=0.80m)</t>
    <phoneticPr fontId="1" type="noConversion"/>
  </si>
  <si>
    <t>아스콘포장깨기(B=0.80m)</t>
    <phoneticPr fontId="1" type="noConversion"/>
  </si>
  <si>
    <t>아스콘덧씌우기깨기(B=0.80m)</t>
    <phoneticPr fontId="1" type="noConversion"/>
  </si>
  <si>
    <t>콘크리트포장(B=0.80m)</t>
    <phoneticPr fontId="1" type="noConversion"/>
  </si>
  <si>
    <t>아스콘포장(B=0.80m)</t>
    <phoneticPr fontId="1" type="noConversion"/>
  </si>
  <si>
    <t>아스콘덧씌우기(B=0.80m)</t>
    <phoneticPr fontId="1" type="noConversion"/>
  </si>
  <si>
    <t>콘크리트포장깨기및포장(B=0.80m)</t>
    <phoneticPr fontId="1" type="noConversion"/>
  </si>
  <si>
    <t>아스콘포장깨기및포장(B=0.80m)</t>
    <phoneticPr fontId="1" type="noConversion"/>
  </si>
  <si>
    <t>아스콘덧씌우기깨기및포장(B=0.80m)</t>
    <phoneticPr fontId="1" type="noConversion"/>
  </si>
  <si>
    <t>상수관로표시못 설치</t>
    <phoneticPr fontId="1" type="noConversion"/>
  </si>
  <si>
    <t>1EA 당</t>
    <phoneticPr fontId="1" type="noConversion"/>
  </si>
  <si>
    <t>소화전보호틀 설치</t>
    <phoneticPr fontId="1" type="noConversion"/>
  </si>
  <si>
    <t>2022년도 상수도급수공사 정액제 고시 단가표 (1)</t>
    <phoneticPr fontId="1" type="noConversion"/>
  </si>
  <si>
    <t>수 도 계 량 기 ( 관 급 자 재 ) : 낙 찰 율 미 적 용</t>
    <phoneticPr fontId="1" type="noConversion"/>
  </si>
  <si>
    <t>본 관 연 결 및 급 수 관 분 기</t>
    <phoneticPr fontId="1" type="noConversion"/>
  </si>
  <si>
    <t>연번</t>
    <phoneticPr fontId="1" type="noConversion"/>
  </si>
  <si>
    <t xml:space="preserve">공종 </t>
    <phoneticPr fontId="1" type="noConversion"/>
  </si>
  <si>
    <t xml:space="preserve">규격 </t>
    <phoneticPr fontId="1" type="noConversion"/>
  </si>
  <si>
    <t>수량</t>
    <phoneticPr fontId="1" type="noConversion"/>
  </si>
  <si>
    <t>단위</t>
    <phoneticPr fontId="1" type="noConversion"/>
  </si>
  <si>
    <t>고시단가</t>
    <phoneticPr fontId="1" type="noConversion"/>
  </si>
  <si>
    <t>합계</t>
    <phoneticPr fontId="1" type="noConversion"/>
  </si>
  <si>
    <t>재료비</t>
    <phoneticPr fontId="1" type="noConversion"/>
  </si>
  <si>
    <t>노무비</t>
    <phoneticPr fontId="1" type="noConversion"/>
  </si>
  <si>
    <t>경비</t>
    <phoneticPr fontId="1" type="noConversion"/>
  </si>
  <si>
    <t>(92% 적용)</t>
    <phoneticPr fontId="1" type="noConversion"/>
  </si>
  <si>
    <t>수도계량기</t>
    <phoneticPr fontId="1" type="noConversion"/>
  </si>
  <si>
    <t>ea</t>
    <phoneticPr fontId="1" type="noConversion"/>
  </si>
  <si>
    <t>ø20m/m,복갑습식</t>
    <phoneticPr fontId="1" type="noConversion"/>
  </si>
  <si>
    <t>ø25m/m,복갑습식</t>
    <phoneticPr fontId="1" type="noConversion"/>
  </si>
  <si>
    <t>ø32m/m,복갑습식</t>
    <phoneticPr fontId="1" type="noConversion"/>
  </si>
  <si>
    <t>ø40m/m,복갑습식</t>
    <phoneticPr fontId="1" type="noConversion"/>
  </si>
  <si>
    <t>ø50m/m,복갑습식</t>
    <phoneticPr fontId="1" type="noConversion"/>
  </si>
  <si>
    <t>개소</t>
    <phoneticPr fontId="1" type="noConversion"/>
  </si>
  <si>
    <t>본관 연결(새들분수전)</t>
    <phoneticPr fontId="1" type="noConversion"/>
  </si>
  <si>
    <t>개소</t>
    <phoneticPr fontId="1" type="noConversion"/>
  </si>
  <si>
    <t>80 x 20m/m</t>
    <phoneticPr fontId="1" type="noConversion"/>
  </si>
  <si>
    <t>80 x 25m/m</t>
    <phoneticPr fontId="1" type="noConversion"/>
  </si>
  <si>
    <t>80 x 32m/m</t>
    <phoneticPr fontId="1" type="noConversion"/>
  </si>
  <si>
    <t>80 x 40m/m</t>
    <phoneticPr fontId="1" type="noConversion"/>
  </si>
  <si>
    <t>100 x 20m/m</t>
    <phoneticPr fontId="1" type="noConversion"/>
  </si>
  <si>
    <t>100 x 25m/m</t>
    <phoneticPr fontId="1" type="noConversion"/>
  </si>
  <si>
    <t>100 x 32m/m</t>
    <phoneticPr fontId="1" type="noConversion"/>
  </si>
  <si>
    <t>2022년도 상수도급수공사 정액제 고시 단가표 (2)</t>
    <phoneticPr fontId="1" type="noConversion"/>
  </si>
  <si>
    <t>100 x 40m/m</t>
    <phoneticPr fontId="1" type="noConversion"/>
  </si>
  <si>
    <t>100 x 50m/m</t>
    <phoneticPr fontId="1" type="noConversion"/>
  </si>
  <si>
    <t>150 x 20m/m</t>
    <phoneticPr fontId="1" type="noConversion"/>
  </si>
  <si>
    <t>150 x 25m/m</t>
    <phoneticPr fontId="1" type="noConversion"/>
  </si>
  <si>
    <t>150 x 32m/m</t>
    <phoneticPr fontId="1" type="noConversion"/>
  </si>
  <si>
    <t>150 x 40m/m</t>
    <phoneticPr fontId="1" type="noConversion"/>
  </si>
  <si>
    <t>150 x 50m/m</t>
    <phoneticPr fontId="1" type="noConversion"/>
  </si>
  <si>
    <t>200 x 20m/m</t>
    <phoneticPr fontId="1" type="noConversion"/>
  </si>
  <si>
    <t>200 x 25m/m</t>
    <phoneticPr fontId="1" type="noConversion"/>
  </si>
  <si>
    <t>200 x 32m/m</t>
    <phoneticPr fontId="1" type="noConversion"/>
  </si>
  <si>
    <t>200 x 40m/m</t>
    <phoneticPr fontId="1" type="noConversion"/>
  </si>
  <si>
    <t>200 x 50m/m</t>
    <phoneticPr fontId="1" type="noConversion"/>
  </si>
  <si>
    <t>250 x 20m/m</t>
    <phoneticPr fontId="1" type="noConversion"/>
  </si>
  <si>
    <t>250 x 25m/m</t>
    <phoneticPr fontId="1" type="noConversion"/>
  </si>
  <si>
    <t>2022년도 상수도급수공사 정액제 고시 단가표 (3)</t>
    <phoneticPr fontId="1" type="noConversion"/>
  </si>
  <si>
    <t>250 x 32m/m</t>
    <phoneticPr fontId="1" type="noConversion"/>
  </si>
  <si>
    <t>250 x 40m/m</t>
    <phoneticPr fontId="1" type="noConversion"/>
  </si>
  <si>
    <t>250 x 50m/m</t>
    <phoneticPr fontId="1" type="noConversion"/>
  </si>
  <si>
    <t>300 x 20m/m</t>
    <phoneticPr fontId="1" type="noConversion"/>
  </si>
  <si>
    <t>300 x 25m/m</t>
    <phoneticPr fontId="1" type="noConversion"/>
  </si>
  <si>
    <t>300 x 32m/m</t>
    <phoneticPr fontId="1" type="noConversion"/>
  </si>
  <si>
    <t>300 x 40m/m</t>
    <phoneticPr fontId="1" type="noConversion"/>
  </si>
  <si>
    <t>300 x 50m/m</t>
    <phoneticPr fontId="1" type="noConversion"/>
  </si>
  <si>
    <t>350 x 20m/m</t>
    <phoneticPr fontId="1" type="noConversion"/>
  </si>
  <si>
    <t>350 x 25m/m</t>
    <phoneticPr fontId="1" type="noConversion"/>
  </si>
  <si>
    <t>350 x 32m/m</t>
    <phoneticPr fontId="1" type="noConversion"/>
  </si>
  <si>
    <t>350 x 40m/m</t>
    <phoneticPr fontId="1" type="noConversion"/>
  </si>
  <si>
    <t>350 x 50m/m</t>
    <phoneticPr fontId="1" type="noConversion"/>
  </si>
  <si>
    <t>400 x 20m/m</t>
    <phoneticPr fontId="1" type="noConversion"/>
  </si>
  <si>
    <t>2022년도 상수도급수공사 정액제 고시 단가표 (4)</t>
    <phoneticPr fontId="1" type="noConversion"/>
  </si>
  <si>
    <t>400 x 32m/m</t>
    <phoneticPr fontId="1" type="noConversion"/>
  </si>
  <si>
    <t>400 x 40m/m</t>
    <phoneticPr fontId="1" type="noConversion"/>
  </si>
  <si>
    <t>400 x 50m/m</t>
    <phoneticPr fontId="1" type="noConversion"/>
  </si>
  <si>
    <t>450 x 20m/m</t>
    <phoneticPr fontId="1" type="noConversion"/>
  </si>
  <si>
    <t>450 x 32m/m</t>
    <phoneticPr fontId="1" type="noConversion"/>
  </si>
  <si>
    <t>450 x 40m/m</t>
    <phoneticPr fontId="1" type="noConversion"/>
  </si>
  <si>
    <t>450 x 50m/m</t>
    <phoneticPr fontId="1" type="noConversion"/>
  </si>
  <si>
    <t>400 x 25m/m</t>
    <phoneticPr fontId="1" type="noConversion"/>
  </si>
  <si>
    <t>450 x 25m/m</t>
    <phoneticPr fontId="1" type="noConversion"/>
  </si>
  <si>
    <t>급수관 분기(정티)</t>
    <phoneticPr fontId="1" type="noConversion"/>
  </si>
  <si>
    <t>20 x 15m/m</t>
    <phoneticPr fontId="1" type="noConversion"/>
  </si>
  <si>
    <t>20 x 20m/m</t>
    <phoneticPr fontId="1" type="noConversion"/>
  </si>
  <si>
    <t>32 x 15m/m</t>
    <phoneticPr fontId="1" type="noConversion"/>
  </si>
  <si>
    <t>32 x 20m/m</t>
    <phoneticPr fontId="1" type="noConversion"/>
  </si>
  <si>
    <t>2022년도 상수도급수공사 정액제 고시 단가표 (5)</t>
    <phoneticPr fontId="1" type="noConversion"/>
  </si>
  <si>
    <t>32 x 25m/m</t>
    <phoneticPr fontId="1" type="noConversion"/>
  </si>
  <si>
    <t>32 x 32m/m</t>
    <phoneticPr fontId="1" type="noConversion"/>
  </si>
  <si>
    <t>40 x 15m/m</t>
    <phoneticPr fontId="1" type="noConversion"/>
  </si>
  <si>
    <t>40 x 20m/m</t>
    <phoneticPr fontId="1" type="noConversion"/>
  </si>
  <si>
    <t>40 x 32m/m</t>
    <phoneticPr fontId="1" type="noConversion"/>
  </si>
  <si>
    <t>40 x 25m/m</t>
    <phoneticPr fontId="1" type="noConversion"/>
  </si>
  <si>
    <t>40 x 40m/m</t>
    <phoneticPr fontId="1" type="noConversion"/>
  </si>
  <si>
    <t>수도계량기 설치</t>
    <phoneticPr fontId="1" type="noConversion"/>
  </si>
  <si>
    <t xml:space="preserve">수 도 계 량 기 설 치 / 수 도 계 량 기 보 호 통 설 치 / 지 수 밸 브 설 치 </t>
    <phoneticPr fontId="1" type="noConversion"/>
  </si>
  <si>
    <t>50 x 15m/m</t>
    <phoneticPr fontId="1" type="noConversion"/>
  </si>
  <si>
    <t>50 x 20m/m</t>
    <phoneticPr fontId="1" type="noConversion"/>
  </si>
  <si>
    <t>50 x 25m/m</t>
    <phoneticPr fontId="1" type="noConversion"/>
  </si>
  <si>
    <t>50 x 32m/m</t>
    <phoneticPr fontId="1" type="noConversion"/>
  </si>
  <si>
    <t>50 x 40m/m</t>
    <phoneticPr fontId="1" type="noConversion"/>
  </si>
  <si>
    <t>50 x 50m/m</t>
    <phoneticPr fontId="1" type="noConversion"/>
  </si>
  <si>
    <t>급수관 분기(이경티)</t>
    <phoneticPr fontId="1" type="noConversion"/>
  </si>
  <si>
    <t>2022년도 상수도급수공사 정액제 고시 단가표 (6)</t>
    <phoneticPr fontId="1" type="noConversion"/>
  </si>
  <si>
    <t>2022년도 상수도급수공사 정액제 고시 단가표 (7)</t>
    <phoneticPr fontId="1" type="noConversion"/>
  </si>
  <si>
    <t>2022년도 상수도급수공사 정액제 고시 단가표 (8)</t>
    <phoneticPr fontId="1" type="noConversion"/>
  </si>
  <si>
    <t>직관부설</t>
    <phoneticPr fontId="1" type="noConversion"/>
  </si>
  <si>
    <t>PE수도관</t>
    <phoneticPr fontId="1" type="noConversion"/>
  </si>
  <si>
    <t>m</t>
    <phoneticPr fontId="1" type="noConversion"/>
  </si>
  <si>
    <t>2022년도 상수도급수공사 정액제 고시 단가표 (9)</t>
    <phoneticPr fontId="1" type="noConversion"/>
  </si>
  <si>
    <t>2022년도 상수도급수공사 정액제 고시 단가표 (10)</t>
    <phoneticPr fontId="1" type="noConversion"/>
  </si>
  <si>
    <t>T=30cm 이하, B=0.80m</t>
    <phoneticPr fontId="1" type="noConversion"/>
  </si>
  <si>
    <t>B=0.80m</t>
    <phoneticPr fontId="1" type="noConversion"/>
  </si>
  <si>
    <t>콘크리트포장깨기 및 포장</t>
    <phoneticPr fontId="1" type="noConversion"/>
  </si>
  <si>
    <t>아스콘포장깨기 및 포장</t>
    <phoneticPr fontId="1" type="noConversion"/>
  </si>
  <si>
    <t>아스콘덧씌우기깨기 및 포장</t>
    <phoneticPr fontId="1" type="noConversion"/>
  </si>
  <si>
    <t>상수관로표시못</t>
    <phoneticPr fontId="1" type="noConversion"/>
  </si>
  <si>
    <t>복구(B=0.80m)</t>
    <phoneticPr fontId="1" type="noConversion"/>
  </si>
  <si>
    <t>45x110m/m</t>
    <phoneticPr fontId="1" type="noConversion"/>
  </si>
  <si>
    <t>공주시 상수도 원인자부담금
신청,징수 등에 관한 조례에 의거 별산</t>
    <phoneticPr fontId="1" type="noConversion"/>
  </si>
  <si>
    <t>[별표1}</t>
    <phoneticPr fontId="1" type="noConversion"/>
  </si>
  <si>
    <t>[별표4}</t>
    <phoneticPr fontId="1" type="noConversion"/>
  </si>
  <si>
    <t>포     장     공     (     복     구     공     )</t>
    <phoneticPr fontId="1" type="noConversion"/>
  </si>
  <si>
    <t>소        화        전        설        치        공</t>
    <phoneticPr fontId="1" type="noConversion"/>
  </si>
  <si>
    <t>포        장        복        구        공</t>
    <phoneticPr fontId="1" type="noConversion"/>
  </si>
  <si>
    <t>직           관           부           설</t>
    <phoneticPr fontId="1" type="noConversion"/>
  </si>
  <si>
    <t>ø13m/m,복갑습식</t>
    <phoneticPr fontId="1" type="noConversion"/>
  </si>
  <si>
    <t>콘크리트포장</t>
  </si>
  <si>
    <t>콘크리트포장</t>
    <phoneticPr fontId="1" type="noConversion"/>
  </si>
  <si>
    <t>아스콘포장</t>
  </si>
  <si>
    <t>아스콘포장</t>
    <phoneticPr fontId="1" type="noConversion"/>
  </si>
  <si>
    <t>아스콘덧씌우기</t>
    <phoneticPr fontId="1" type="noConversion"/>
  </si>
  <si>
    <t>ø20m/m</t>
  </si>
  <si>
    <t>ø20m/m</t>
    <phoneticPr fontId="1" type="noConversion"/>
  </si>
  <si>
    <t>ø25m/m</t>
  </si>
  <si>
    <t>ø25m/m</t>
    <phoneticPr fontId="1" type="noConversion"/>
  </si>
  <si>
    <t>ø32m/m</t>
  </si>
  <si>
    <t>ø32m/m</t>
    <phoneticPr fontId="1" type="noConversion"/>
  </si>
  <si>
    <t>ø40m/m</t>
  </si>
  <si>
    <t>ø40m/m</t>
    <phoneticPr fontId="1" type="noConversion"/>
  </si>
  <si>
    <t>ø50m/m</t>
  </si>
  <si>
    <t>ø50m/m</t>
    <phoneticPr fontId="1" type="noConversion"/>
  </si>
  <si>
    <t>ø63m/m</t>
  </si>
  <si>
    <t>ø13~15m/m,복갑습식</t>
  </si>
  <si>
    <t>ø13~15m/m,복갑습식</t>
    <phoneticPr fontId="1" type="noConversion"/>
  </si>
  <si>
    <t>ø20~32m/m,복갑습식</t>
  </si>
  <si>
    <t>ø20~32m/m,복갑습식</t>
    <phoneticPr fontId="1" type="noConversion"/>
  </si>
  <si>
    <t>ø40~50m/m,복갑습식</t>
  </si>
  <si>
    <t>ø40~50m/m,복갑습식</t>
    <phoneticPr fontId="1" type="noConversion"/>
  </si>
  <si>
    <t>ø15m/m</t>
  </si>
  <si>
    <t>25 x 15m/m</t>
    <phoneticPr fontId="1" type="noConversion"/>
  </si>
  <si>
    <t>25 x 20m/m</t>
    <phoneticPr fontId="1" type="noConversion"/>
  </si>
  <si>
    <t>25 x 25m/m</t>
    <phoneticPr fontId="1" type="noConversion"/>
  </si>
  <si>
    <t>80 x 13m/m</t>
    <phoneticPr fontId="1" type="noConversion"/>
  </si>
  <si>
    <t>100 x 13m/m</t>
    <phoneticPr fontId="1" type="noConversion"/>
  </si>
  <si>
    <t>150 x 13m/m</t>
    <phoneticPr fontId="1" type="noConversion"/>
  </si>
  <si>
    <t>200 x 13m/m</t>
    <phoneticPr fontId="1" type="noConversion"/>
  </si>
  <si>
    <t>250 x 13m/m</t>
    <phoneticPr fontId="1" type="noConversion"/>
  </si>
  <si>
    <t>300 x 13m/m</t>
    <phoneticPr fontId="1" type="noConversion"/>
  </si>
  <si>
    <t>350 x 13m/m</t>
    <phoneticPr fontId="1" type="noConversion"/>
  </si>
  <si>
    <t>400 x 13m/m</t>
    <phoneticPr fontId="1" type="noConversion"/>
  </si>
  <si>
    <t>450 x 13m/m</t>
    <phoneticPr fontId="1" type="noConversion"/>
  </si>
  <si>
    <t>수도계량기 교체</t>
  </si>
  <si>
    <t>개소</t>
  </si>
  <si>
    <t>수도계량기보호통 설치</t>
  </si>
  <si>
    <t>수도계량기보호통 교체</t>
  </si>
  <si>
    <t>지열형</t>
  </si>
  <si>
    <t>ø13m/m x 1.1m</t>
  </si>
  <si>
    <t>ø20m/m x 1.1m</t>
  </si>
  <si>
    <t>ø25m/m x 1.1m</t>
  </si>
  <si>
    <t>ø32m/m x 1.1m</t>
  </si>
  <si>
    <t>ø40m/m x 1.1m</t>
  </si>
  <si>
    <t>ø50m/m x 1.1m</t>
  </si>
  <si>
    <t>지수밸브 설치</t>
  </si>
  <si>
    <t>나사식</t>
  </si>
  <si>
    <t>소화전 설치(지상식)</t>
  </si>
  <si>
    <t>소화전보호틀 설치</t>
  </si>
  <si>
    <t>본관 75mm</t>
  </si>
  <si>
    <t>D100x65x65mm</t>
  </si>
  <si>
    <t>본관 100mm</t>
  </si>
  <si>
    <t>본관 150mm</t>
  </si>
  <si>
    <t>STS</t>
  </si>
  <si>
    <t>600x600x1000H</t>
  </si>
  <si>
    <t>직관부설</t>
  </si>
  <si>
    <t>비포장</t>
  </si>
  <si>
    <t>PE수도관</t>
  </si>
  <si>
    <t>m</t>
  </si>
  <si>
    <t>고압블럭포장</t>
  </si>
  <si>
    <t>PE수도관 접합</t>
  </si>
  <si>
    <t>PE수도관 절단</t>
  </si>
  <si>
    <t>ø40m/m이하</t>
  </si>
  <si>
    <t>고압블럭 철거 및 포장</t>
  </si>
  <si>
    <t>고압블럭 포장(복구)</t>
  </si>
  <si>
    <t>복구</t>
  </si>
  <si>
    <t>T=6cm,B=0.80m</t>
  </si>
  <si>
    <t>재활용8:신규2</t>
  </si>
  <si>
    <t>콘크리트포장깨기</t>
  </si>
  <si>
    <t>아스콘포장깨기</t>
  </si>
  <si>
    <t>아스콘덧씌우기깨기</t>
  </si>
  <si>
    <t>PE수도관</t>
    <phoneticPr fontId="1" type="noConversion"/>
  </si>
  <si>
    <t>소화전 교체(지상식)</t>
    <phoneticPr fontId="1" type="noConversion"/>
  </si>
  <si>
    <t>개소</t>
    <phoneticPr fontId="1" type="noConversion"/>
  </si>
  <si>
    <t>2022년도 상수도 급수공사 정액제 고시 단가 집계표 (1)</t>
    <phoneticPr fontId="1" type="noConversion"/>
  </si>
  <si>
    <t>2022년도 상수도 급수공사 정액제 고시 단가 집계표 (2)</t>
    <phoneticPr fontId="1" type="noConversion"/>
  </si>
  <si>
    <t>역류방지,스테인리스</t>
    <phoneticPr fontId="1" type="noConversion"/>
  </si>
  <si>
    <t>13m/m</t>
    <phoneticPr fontId="1" type="noConversion"/>
  </si>
  <si>
    <t>역류방지,스테인리스</t>
    <phoneticPr fontId="1" type="noConversion"/>
  </si>
  <si>
    <t xml:space="preserve">                                                                   (낙찰율 적용 : 92%)                                                       (단위 : 원)</t>
    <phoneticPr fontId="1" type="noConversion"/>
  </si>
  <si>
    <t xml:space="preserve">                                                                   (낙찰율 적용 : 100%)                                                     ( 단위 : 원 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</si>
</sst>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울릉도M"/>
      <family val="1"/>
      <charset val="129"/>
    </font>
    <font>
      <sz val="9"/>
      <color theme="1"/>
      <name val="맑은 고딕"/>
      <family val="2"/>
      <charset val="129"/>
      <scheme val="minor"/>
    </font>
    <font>
      <sz val="7"/>
      <color theme="1"/>
      <name val="맑은 고딕"/>
      <family val="2"/>
      <charset val="129"/>
      <scheme val="minor"/>
    </font>
    <font>
      <sz val="7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HY울릉도M"/>
      <family val="1"/>
      <charset val="129"/>
    </font>
    <font>
      <sz val="9"/>
      <color theme="1"/>
      <name val="맑은 고딕"/>
      <family val="3"/>
      <charset val="129"/>
    </font>
    <font>
      <b/>
      <sz val="9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316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>
      <alignment vertical="center"/>
    </xf>
    <xf numFmtId="0" fontId="5" fillId="0" borderId="29" xfId="0" applyFont="1" applyBorder="1">
      <alignment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5" fillId="3" borderId="26" xfId="0" applyFont="1" applyFill="1" applyBorder="1" applyAlignment="1">
      <alignment horizontal="left" vertical="center"/>
    </xf>
    <xf numFmtId="0" fontId="5" fillId="0" borderId="60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51" xfId="0" applyFont="1" applyBorder="1" applyAlignment="1">
      <alignment horizontal="left" vertical="center"/>
    </xf>
    <xf numFmtId="0" fontId="5" fillId="0" borderId="23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5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60" xfId="0" applyFont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11" fillId="0" borderId="44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11" fillId="0" borderId="35" xfId="0" applyFont="1" applyFill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11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7" xfId="0" applyNumberFormat="1" applyFont="1" applyBorder="1" applyAlignment="1">
      <alignment horizontal="center" vertical="center"/>
    </xf>
    <xf numFmtId="176" fontId="3" fillId="0" borderId="23" xfId="0" applyNumberFormat="1" applyFont="1" applyBorder="1" applyAlignment="1">
      <alignment horizontal="center" vertical="center"/>
    </xf>
    <xf numFmtId="176" fontId="3" fillId="0" borderId="25" xfId="0" applyNumberFormat="1" applyFont="1" applyBorder="1" applyAlignment="1">
      <alignment horizontal="center" vertical="center"/>
    </xf>
    <xf numFmtId="176" fontId="3" fillId="0" borderId="29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  <xf numFmtId="176" fontId="3" fillId="0" borderId="45" xfId="0" applyNumberFormat="1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176" fontId="5" fillId="0" borderId="23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25" xfId="0" applyNumberFormat="1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6" fontId="5" fillId="0" borderId="21" xfId="0" applyNumberFormat="1" applyFont="1" applyBorder="1" applyAlignment="1">
      <alignment horizontal="center" vertical="center"/>
    </xf>
    <xf numFmtId="176" fontId="5" fillId="0" borderId="32" xfId="0" applyNumberFormat="1" applyFont="1" applyBorder="1" applyAlignment="1">
      <alignment horizontal="center" vertical="center"/>
    </xf>
    <xf numFmtId="176" fontId="5" fillId="0" borderId="17" xfId="0" applyNumberFormat="1" applyFont="1" applyBorder="1" applyAlignment="1">
      <alignment horizontal="center" vertical="center"/>
    </xf>
    <xf numFmtId="176" fontId="5" fillId="3" borderId="19" xfId="0" applyNumberFormat="1" applyFont="1" applyFill="1" applyBorder="1" applyAlignment="1">
      <alignment horizontal="center" vertical="center"/>
    </xf>
    <xf numFmtId="176" fontId="5" fillId="3" borderId="17" xfId="0" applyNumberFormat="1" applyFont="1" applyFill="1" applyBorder="1" applyAlignment="1">
      <alignment horizontal="center" vertical="center"/>
    </xf>
    <xf numFmtId="176" fontId="5" fillId="3" borderId="9" xfId="0" applyNumberFormat="1" applyFont="1" applyFill="1" applyBorder="1" applyAlignment="1">
      <alignment horizontal="center" vertical="center"/>
    </xf>
    <xf numFmtId="176" fontId="5" fillId="3" borderId="5" xfId="0" applyNumberFormat="1" applyFont="1" applyFill="1" applyBorder="1" applyAlignment="1">
      <alignment horizontal="center" vertical="center"/>
    </xf>
    <xf numFmtId="176" fontId="5" fillId="3" borderId="7" xfId="0" applyNumberFormat="1" applyFont="1" applyFill="1" applyBorder="1" applyAlignment="1">
      <alignment horizontal="center" vertical="center"/>
    </xf>
    <xf numFmtId="176" fontId="5" fillId="3" borderId="4" xfId="0" applyNumberFormat="1" applyFont="1" applyFill="1" applyBorder="1" applyAlignment="1">
      <alignment horizontal="center" vertical="center"/>
    </xf>
    <xf numFmtId="176" fontId="12" fillId="0" borderId="5" xfId="0" applyNumberFormat="1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12" fillId="0" borderId="11" xfId="0" applyNumberFormat="1" applyFont="1" applyBorder="1" applyAlignment="1">
      <alignment horizontal="center" vertical="center"/>
    </xf>
    <xf numFmtId="176" fontId="12" fillId="0" borderId="4" xfId="0" applyNumberFormat="1" applyFont="1" applyBorder="1" applyAlignment="1">
      <alignment horizontal="center" vertical="center"/>
    </xf>
    <xf numFmtId="176" fontId="12" fillId="0" borderId="10" xfId="0" applyNumberFormat="1" applyFont="1" applyBorder="1" applyAlignment="1">
      <alignment horizontal="center" vertical="center"/>
    </xf>
    <xf numFmtId="176" fontId="12" fillId="0" borderId="45" xfId="0" applyNumberFormat="1" applyFont="1" applyBorder="1" applyAlignment="1">
      <alignment horizontal="center" vertical="center"/>
    </xf>
    <xf numFmtId="176" fontId="12" fillId="0" borderId="17" xfId="0" applyNumberFormat="1" applyFont="1" applyBorder="1" applyAlignment="1">
      <alignment horizontal="center" vertical="center"/>
    </xf>
    <xf numFmtId="0" fontId="5" fillId="4" borderId="56" xfId="0" applyFont="1" applyFill="1" applyBorder="1" applyAlignment="1">
      <alignment horizontal="center" vertical="center"/>
    </xf>
    <xf numFmtId="176" fontId="5" fillId="4" borderId="14" xfId="0" applyNumberFormat="1" applyFont="1" applyFill="1" applyBorder="1" applyAlignment="1">
      <alignment horizontal="center" vertical="center"/>
    </xf>
    <xf numFmtId="176" fontId="5" fillId="4" borderId="10" xfId="0" applyNumberFormat="1" applyFont="1" applyFill="1" applyBorder="1" applyAlignment="1">
      <alignment horizontal="center" vertical="center"/>
    </xf>
    <xf numFmtId="0" fontId="5" fillId="4" borderId="31" xfId="0" applyFont="1" applyFill="1" applyBorder="1" applyAlignment="1">
      <alignment horizontal="center" vertical="center"/>
    </xf>
    <xf numFmtId="0" fontId="5" fillId="4" borderId="54" xfId="0" applyFont="1" applyFill="1" applyBorder="1" applyAlignment="1">
      <alignment horizontal="center" vertical="center"/>
    </xf>
    <xf numFmtId="176" fontId="5" fillId="4" borderId="3" xfId="0" applyNumberFormat="1" applyFont="1" applyFill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0" fontId="5" fillId="4" borderId="25" xfId="0" applyFont="1" applyFill="1" applyBorder="1" applyAlignment="1">
      <alignment horizontal="center" vertical="center"/>
    </xf>
    <xf numFmtId="0" fontId="5" fillId="4" borderId="55" xfId="0" applyFont="1" applyFill="1" applyBorder="1" applyAlignment="1">
      <alignment horizontal="center" vertical="center"/>
    </xf>
    <xf numFmtId="176" fontId="5" fillId="4" borderId="16" xfId="0" applyNumberFormat="1" applyFont="1" applyFill="1" applyBorder="1" applyAlignment="1">
      <alignment horizontal="center" vertical="center"/>
    </xf>
    <xf numFmtId="176" fontId="5" fillId="4" borderId="11" xfId="0" applyNumberFormat="1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center" vertical="center"/>
    </xf>
    <xf numFmtId="0" fontId="5" fillId="4" borderId="57" xfId="0" applyFont="1" applyFill="1" applyBorder="1" applyAlignment="1">
      <alignment horizontal="center" vertical="center"/>
    </xf>
    <xf numFmtId="0" fontId="5" fillId="4" borderId="52" xfId="0" applyFont="1" applyFill="1" applyBorder="1" applyAlignment="1">
      <alignment horizontal="center" vertical="center"/>
    </xf>
    <xf numFmtId="0" fontId="5" fillId="4" borderId="53" xfId="0" applyFont="1" applyFill="1" applyBorder="1" applyAlignment="1">
      <alignment horizontal="center" vertical="center"/>
    </xf>
    <xf numFmtId="0" fontId="5" fillId="5" borderId="51" xfId="0" applyFont="1" applyFill="1" applyBorder="1" applyAlignment="1">
      <alignment horizontal="center" vertical="center"/>
    </xf>
    <xf numFmtId="176" fontId="5" fillId="5" borderId="32" xfId="0" applyNumberFormat="1" applyFont="1" applyFill="1" applyBorder="1" applyAlignment="1">
      <alignment horizontal="center" vertical="center"/>
    </xf>
    <xf numFmtId="176" fontId="5" fillId="5" borderId="17" xfId="0" applyNumberFormat="1" applyFont="1" applyFill="1" applyBorder="1" applyAlignment="1">
      <alignment horizontal="center" vertical="center"/>
    </xf>
    <xf numFmtId="0" fontId="5" fillId="5" borderId="33" xfId="0" applyFont="1" applyFill="1" applyBorder="1">
      <alignment vertical="center"/>
    </xf>
    <xf numFmtId="0" fontId="5" fillId="4" borderId="51" xfId="0" applyFont="1" applyFill="1" applyBorder="1" applyAlignment="1">
      <alignment horizontal="center" vertical="center"/>
    </xf>
    <xf numFmtId="176" fontId="5" fillId="4" borderId="32" xfId="0" applyNumberFormat="1" applyFont="1" applyFill="1" applyBorder="1" applyAlignment="1">
      <alignment horizontal="center" vertical="center"/>
    </xf>
    <xf numFmtId="176" fontId="5" fillId="4" borderId="17" xfId="0" applyNumberFormat="1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0" fontId="5" fillId="4" borderId="25" xfId="0" applyFont="1" applyFill="1" applyBorder="1">
      <alignment vertical="center"/>
    </xf>
    <xf numFmtId="0" fontId="5" fillId="4" borderId="29" xfId="0" applyFont="1" applyFill="1" applyBorder="1">
      <alignment vertical="center"/>
    </xf>
    <xf numFmtId="0" fontId="5" fillId="4" borderId="31" xfId="0" applyFont="1" applyFill="1" applyBorder="1">
      <alignment vertical="center"/>
    </xf>
    <xf numFmtId="0" fontId="5" fillId="4" borderId="33" xfId="0" applyFont="1" applyFill="1" applyBorder="1">
      <alignment vertical="center"/>
    </xf>
    <xf numFmtId="176" fontId="12" fillId="0" borderId="12" xfId="0" applyNumberFormat="1" applyFont="1" applyBorder="1" applyAlignment="1">
      <alignment horizontal="center" vertical="center"/>
    </xf>
    <xf numFmtId="176" fontId="5" fillId="4" borderId="64" xfId="0" applyNumberFormat="1" applyFont="1" applyFill="1" applyBorder="1" applyAlignment="1">
      <alignment vertical="center"/>
    </xf>
    <xf numFmtId="176" fontId="5" fillId="4" borderId="27" xfId="0" applyNumberFormat="1" applyFont="1" applyFill="1" applyBorder="1" applyAlignment="1">
      <alignment vertical="center"/>
    </xf>
    <xf numFmtId="176" fontId="5" fillId="0" borderId="27" xfId="0" applyNumberFormat="1" applyFont="1" applyBorder="1" applyAlignment="1">
      <alignment vertical="center"/>
    </xf>
    <xf numFmtId="176" fontId="5" fillId="0" borderId="66" xfId="0" applyNumberFormat="1" applyFont="1" applyBorder="1" applyAlignment="1">
      <alignment vertical="center"/>
    </xf>
    <xf numFmtId="0" fontId="5" fillId="4" borderId="61" xfId="0" applyFont="1" applyFill="1" applyBorder="1" applyAlignment="1">
      <alignment horizontal="center" vertical="center"/>
    </xf>
    <xf numFmtId="176" fontId="5" fillId="4" borderId="72" xfId="0" applyNumberFormat="1" applyFont="1" applyFill="1" applyBorder="1" applyAlignment="1">
      <alignment vertical="center"/>
    </xf>
    <xf numFmtId="0" fontId="5" fillId="4" borderId="71" xfId="0" applyFont="1" applyFill="1" applyBorder="1" applyAlignment="1">
      <alignment horizontal="center" vertical="center"/>
    </xf>
    <xf numFmtId="176" fontId="5" fillId="4" borderId="73" xfId="0" applyNumberFormat="1" applyFont="1" applyFill="1" applyBorder="1" applyAlignment="1">
      <alignment vertical="center"/>
    </xf>
    <xf numFmtId="176" fontId="5" fillId="4" borderId="68" xfId="0" applyNumberFormat="1" applyFont="1" applyFill="1" applyBorder="1" applyAlignment="1">
      <alignment vertical="center"/>
    </xf>
    <xf numFmtId="0" fontId="5" fillId="0" borderId="22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4" borderId="32" xfId="0" applyFont="1" applyFill="1" applyBorder="1" applyAlignment="1">
      <alignment horizontal="left" vertical="center"/>
    </xf>
    <xf numFmtId="0" fontId="5" fillId="4" borderId="33" xfId="0" applyFont="1" applyFill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4" borderId="30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left" vertical="center"/>
    </xf>
    <xf numFmtId="0" fontId="5" fillId="4" borderId="24" xfId="0" applyFont="1" applyFill="1" applyBorder="1" applyAlignment="1">
      <alignment horizontal="left" vertical="center"/>
    </xf>
    <xf numFmtId="0" fontId="5" fillId="4" borderId="2" xfId="0" applyFont="1" applyFill="1" applyBorder="1" applyAlignment="1">
      <alignment horizontal="left" vertical="center"/>
    </xf>
    <xf numFmtId="0" fontId="5" fillId="4" borderId="28" xfId="0" applyFont="1" applyFill="1" applyBorder="1" applyAlignment="1">
      <alignment horizontal="left" vertical="center"/>
    </xf>
    <xf numFmtId="0" fontId="5" fillId="4" borderId="15" xfId="0" applyFont="1" applyFill="1" applyBorder="1" applyAlignment="1">
      <alignment horizontal="left" vertical="center"/>
    </xf>
    <xf numFmtId="0" fontId="5" fillId="0" borderId="51" xfId="0" applyFont="1" applyBorder="1" applyAlignment="1">
      <alignment horizontal="left" vertical="center"/>
    </xf>
    <xf numFmtId="0" fontId="5" fillId="4" borderId="62" xfId="0" applyFont="1" applyFill="1" applyBorder="1" applyAlignment="1">
      <alignment horizontal="left" vertical="center"/>
    </xf>
    <xf numFmtId="0" fontId="5" fillId="4" borderId="48" xfId="0" applyFont="1" applyFill="1" applyBorder="1" applyAlignment="1">
      <alignment horizontal="left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5" fillId="4" borderId="61" xfId="0" applyFont="1" applyFill="1" applyBorder="1" applyAlignment="1">
      <alignment horizontal="left" vertical="center"/>
    </xf>
    <xf numFmtId="0" fontId="5" fillId="4" borderId="54" xfId="0" applyFont="1" applyFill="1" applyBorder="1" applyAlignment="1">
      <alignment horizontal="left" vertical="center"/>
    </xf>
    <xf numFmtId="176" fontId="5" fillId="4" borderId="67" xfId="0" applyNumberFormat="1" applyFont="1" applyFill="1" applyBorder="1" applyAlignment="1">
      <alignment horizontal="right" vertical="center" indent="21"/>
    </xf>
    <xf numFmtId="176" fontId="5" fillId="4" borderId="3" xfId="0" applyNumberFormat="1" applyFont="1" applyFill="1" applyBorder="1" applyAlignment="1">
      <alignment horizontal="right" vertical="center" indent="21"/>
    </xf>
    <xf numFmtId="176" fontId="5" fillId="4" borderId="63" xfId="0" applyNumberFormat="1" applyFont="1" applyFill="1" applyBorder="1" applyAlignment="1">
      <alignment horizontal="right" vertical="center" indent="21"/>
    </xf>
    <xf numFmtId="176" fontId="5" fillId="4" borderId="16" xfId="0" applyNumberFormat="1" applyFont="1" applyFill="1" applyBorder="1" applyAlignment="1">
      <alignment horizontal="right" vertical="center" indent="21"/>
    </xf>
    <xf numFmtId="0" fontId="5" fillId="4" borderId="71" xfId="0" applyFont="1" applyFill="1" applyBorder="1" applyAlignment="1">
      <alignment horizontal="left" vertical="center"/>
    </xf>
    <xf numFmtId="0" fontId="5" fillId="0" borderId="56" xfId="0" applyFont="1" applyBorder="1" applyAlignment="1">
      <alignment horizontal="left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176" fontId="5" fillId="4" borderId="52" xfId="0" applyNumberFormat="1" applyFont="1" applyFill="1" applyBorder="1" applyAlignment="1">
      <alignment horizontal="right" vertical="center" indent="21"/>
    </xf>
    <xf numFmtId="176" fontId="5" fillId="4" borderId="53" xfId="0" applyNumberFormat="1" applyFont="1" applyFill="1" applyBorder="1" applyAlignment="1">
      <alignment horizontal="right" vertical="center" indent="21"/>
    </xf>
    <xf numFmtId="176" fontId="5" fillId="0" borderId="26" xfId="0" applyNumberFormat="1" applyFont="1" applyBorder="1" applyAlignment="1">
      <alignment horizontal="right" vertical="center" indent="21"/>
    </xf>
    <xf numFmtId="176" fontId="5" fillId="0" borderId="18" xfId="0" applyNumberFormat="1" applyFont="1" applyBorder="1" applyAlignment="1">
      <alignment horizontal="right" vertical="center" indent="21"/>
    </xf>
    <xf numFmtId="176" fontId="5" fillId="0" borderId="19" xfId="0" applyNumberFormat="1" applyFont="1" applyBorder="1" applyAlignment="1">
      <alignment horizontal="right" vertical="center" indent="21"/>
    </xf>
    <xf numFmtId="176" fontId="5" fillId="0" borderId="57" xfId="0" applyNumberFormat="1" applyFont="1" applyBorder="1" applyAlignment="1">
      <alignment horizontal="right" vertical="center" indent="21"/>
    </xf>
    <xf numFmtId="176" fontId="5" fillId="0" borderId="65" xfId="0" applyNumberFormat="1" applyFont="1" applyBorder="1" applyAlignment="1">
      <alignment horizontal="right" vertical="center" indent="21"/>
    </xf>
    <xf numFmtId="176" fontId="5" fillId="0" borderId="14" xfId="0" applyNumberFormat="1" applyFont="1" applyBorder="1" applyAlignment="1">
      <alignment horizontal="right" vertical="center" indent="21"/>
    </xf>
    <xf numFmtId="0" fontId="5" fillId="4" borderId="51" xfId="0" applyFont="1" applyFill="1" applyBorder="1" applyAlignment="1">
      <alignment horizontal="left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4" borderId="57" xfId="0" applyFont="1" applyFill="1" applyBorder="1" applyAlignment="1">
      <alignment horizontal="left" vertical="center" wrapText="1"/>
    </xf>
    <xf numFmtId="0" fontId="5" fillId="4" borderId="52" xfId="0" applyFont="1" applyFill="1" applyBorder="1" applyAlignment="1">
      <alignment horizontal="left" vertical="center" wrapText="1"/>
    </xf>
    <xf numFmtId="0" fontId="5" fillId="4" borderId="53" xfId="0" applyFont="1" applyFill="1" applyBorder="1" applyAlignment="1">
      <alignment horizontal="left" vertical="center" wrapText="1"/>
    </xf>
    <xf numFmtId="0" fontId="5" fillId="4" borderId="57" xfId="0" applyFont="1" applyFill="1" applyBorder="1" applyAlignment="1">
      <alignment horizontal="center" vertical="center" wrapText="1"/>
    </xf>
    <xf numFmtId="0" fontId="5" fillId="4" borderId="52" xfId="0" applyFont="1" applyFill="1" applyBorder="1" applyAlignment="1">
      <alignment horizontal="center" vertical="center" wrapText="1"/>
    </xf>
    <xf numFmtId="0" fontId="5" fillId="4" borderId="53" xfId="0" applyFont="1" applyFill="1" applyBorder="1" applyAlignment="1">
      <alignment horizontal="center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2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9" xfId="0" applyFont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5" borderId="62" xfId="0" applyFont="1" applyFill="1" applyBorder="1" applyAlignment="1">
      <alignment horizontal="left" vertical="center"/>
    </xf>
    <xf numFmtId="0" fontId="5" fillId="5" borderId="48" xfId="0" applyFont="1" applyFill="1" applyBorder="1" applyAlignment="1">
      <alignment horizontal="left" vertical="center"/>
    </xf>
    <xf numFmtId="0" fontId="5" fillId="3" borderId="34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/>
    </xf>
    <xf numFmtId="0" fontId="5" fillId="4" borderId="55" xfId="0" applyFont="1" applyFill="1" applyBorder="1" applyAlignment="1">
      <alignment horizontal="left" vertical="center"/>
    </xf>
    <xf numFmtId="176" fontId="5" fillId="0" borderId="50" xfId="0" applyNumberFormat="1" applyFont="1" applyBorder="1" applyAlignment="1">
      <alignment horizontal="right" vertical="center" indent="21"/>
    </xf>
    <xf numFmtId="176" fontId="5" fillId="0" borderId="9" xfId="0" applyNumberFormat="1" applyFont="1" applyBorder="1" applyAlignment="1">
      <alignment horizontal="right" vertical="center" indent="21"/>
    </xf>
    <xf numFmtId="176" fontId="5" fillId="0" borderId="67" xfId="0" applyNumberFormat="1" applyFont="1" applyBorder="1" applyAlignment="1">
      <alignment horizontal="right" vertical="center" indent="21"/>
    </xf>
    <xf numFmtId="176" fontId="5" fillId="0" borderId="3" xfId="0" applyNumberFormat="1" applyFont="1" applyBorder="1" applyAlignment="1">
      <alignment horizontal="right" vertical="center" indent="21"/>
    </xf>
    <xf numFmtId="176" fontId="5" fillId="0" borderId="63" xfId="0" applyNumberFormat="1" applyFont="1" applyBorder="1" applyAlignment="1">
      <alignment horizontal="right" vertical="center" indent="21"/>
    </xf>
    <xf numFmtId="176" fontId="5" fillId="0" borderId="16" xfId="0" applyNumberFormat="1" applyFont="1" applyBorder="1" applyAlignment="1">
      <alignment horizontal="right" vertical="center" indent="21"/>
    </xf>
    <xf numFmtId="176" fontId="5" fillId="4" borderId="18" xfId="0" applyNumberFormat="1" applyFont="1" applyFill="1" applyBorder="1" applyAlignment="1">
      <alignment horizontal="right" vertical="center" indent="21"/>
    </xf>
    <xf numFmtId="176" fontId="5" fillId="4" borderId="19" xfId="0" applyNumberFormat="1" applyFont="1" applyFill="1" applyBorder="1" applyAlignment="1">
      <alignment horizontal="right" vertical="center" indent="21"/>
    </xf>
    <xf numFmtId="176" fontId="5" fillId="4" borderId="65" xfId="0" applyNumberFormat="1" applyFont="1" applyFill="1" applyBorder="1" applyAlignment="1">
      <alignment horizontal="right" vertical="center" indent="21"/>
    </xf>
    <xf numFmtId="176" fontId="5" fillId="4" borderId="14" xfId="0" applyNumberFormat="1" applyFont="1" applyFill="1" applyBorder="1" applyAlignment="1">
      <alignment horizontal="right" vertical="center" indent="21"/>
    </xf>
    <xf numFmtId="176" fontId="5" fillId="0" borderId="49" xfId="0" applyNumberFormat="1" applyFont="1" applyBorder="1" applyAlignment="1">
      <alignment horizontal="right" vertical="center" indent="21"/>
    </xf>
    <xf numFmtId="176" fontId="5" fillId="0" borderId="7" xfId="0" applyNumberFormat="1" applyFont="1" applyBorder="1" applyAlignment="1">
      <alignment horizontal="right" vertical="center" indent="21"/>
    </xf>
    <xf numFmtId="176" fontId="5" fillId="4" borderId="26" xfId="0" applyNumberFormat="1" applyFont="1" applyFill="1" applyBorder="1" applyAlignment="1">
      <alignment horizontal="right" vertical="center" indent="21"/>
    </xf>
    <xf numFmtId="0" fontId="11" fillId="0" borderId="65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67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6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3" fillId="0" borderId="56" xfId="0" applyFont="1" applyFill="1" applyBorder="1" applyAlignment="1">
      <alignment horizontal="center" vertical="center"/>
    </xf>
    <xf numFmtId="0" fontId="11" fillId="0" borderId="65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67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63" xfId="0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0" borderId="51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19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45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3" fillId="0" borderId="57" xfId="0" applyFont="1" applyFill="1" applyBorder="1" applyAlignment="1">
      <alignment horizontal="center" vertical="center"/>
    </xf>
    <xf numFmtId="0" fontId="3" fillId="0" borderId="66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3" fillId="0" borderId="68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 vertical="center"/>
    </xf>
    <xf numFmtId="0" fontId="7" fillId="2" borderId="44" xfId="0" applyFont="1" applyFill="1" applyBorder="1" applyAlignment="1">
      <alignment horizontal="center" vertical="center"/>
    </xf>
    <xf numFmtId="0" fontId="9" fillId="3" borderId="26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27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3" fillId="0" borderId="64" xfId="0" applyFont="1" applyFill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7" fillId="2" borderId="70" xfId="0" applyFont="1" applyFill="1" applyBorder="1" applyAlignment="1">
      <alignment horizontal="center" vertical="center"/>
    </xf>
    <xf numFmtId="0" fontId="7" fillId="2" borderId="7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60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2" borderId="70" xfId="0" applyFont="1" applyFill="1" applyBorder="1" applyAlignment="1">
      <alignment horizontal="center" vertical="center"/>
    </xf>
    <xf numFmtId="0" fontId="3" fillId="2" borderId="71" xfId="0" applyFont="1" applyFill="1" applyBorder="1" applyAlignment="1">
      <alignment horizontal="center" vertical="center"/>
    </xf>
    <xf numFmtId="0" fontId="7" fillId="2" borderId="69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3" fillId="0" borderId="71" xfId="0" applyFont="1" applyFill="1" applyBorder="1" applyAlignment="1">
      <alignment horizontal="center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FFFF99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2"/>
  <sheetViews>
    <sheetView tabSelected="1" view="pageBreakPreview" topLeftCell="A46" zoomScale="160" zoomScaleNormal="100" zoomScaleSheetLayoutView="160" workbookViewId="0">
      <selection activeCell="A53" sqref="A53:J53"/>
    </sheetView>
  </sheetViews>
  <sheetFormatPr defaultRowHeight="16.5" x14ac:dyDescent="0.3"/>
  <cols>
    <col min="1" max="1" width="20.625" customWidth="1"/>
    <col min="2" max="2" width="10.625" customWidth="1"/>
    <col min="3" max="3" width="5.625" customWidth="1"/>
    <col min="4" max="9" width="7.625" customWidth="1"/>
    <col min="10" max="10" width="5.625" customWidth="1"/>
  </cols>
  <sheetData>
    <row r="1" spans="1:10" x14ac:dyDescent="0.3">
      <c r="A1" s="231" t="s">
        <v>253</v>
      </c>
      <c r="B1" s="231"/>
      <c r="C1" s="231"/>
      <c r="D1" s="231"/>
      <c r="E1" s="231"/>
      <c r="F1" s="231"/>
      <c r="G1" s="231"/>
      <c r="H1" s="231"/>
      <c r="I1" s="231"/>
      <c r="J1" s="231"/>
    </row>
    <row r="2" spans="1:10" ht="17.25" thickBot="1" x14ac:dyDescent="0.35">
      <c r="A2" s="232" t="s">
        <v>258</v>
      </c>
      <c r="B2" s="232"/>
      <c r="C2" s="232"/>
      <c r="D2" s="232"/>
      <c r="E2" s="232"/>
      <c r="F2" s="232"/>
      <c r="G2" s="232"/>
      <c r="H2" s="232"/>
      <c r="I2" s="232"/>
      <c r="J2" s="232"/>
    </row>
    <row r="3" spans="1:10" ht="15" customHeight="1" thickBot="1" x14ac:dyDescent="0.35">
      <c r="A3" s="233" t="s">
        <v>0</v>
      </c>
      <c r="B3" s="234"/>
      <c r="C3" s="234"/>
      <c r="D3" s="47" t="s">
        <v>256</v>
      </c>
      <c r="E3" s="47" t="s">
        <v>1</v>
      </c>
      <c r="F3" s="47" t="s">
        <v>2</v>
      </c>
      <c r="G3" s="47" t="s">
        <v>3</v>
      </c>
      <c r="H3" s="47" t="s">
        <v>4</v>
      </c>
      <c r="I3" s="47" t="s">
        <v>5</v>
      </c>
      <c r="J3" s="48" t="s">
        <v>6</v>
      </c>
    </row>
    <row r="4" spans="1:10" ht="15" customHeight="1" thickBot="1" x14ac:dyDescent="0.35">
      <c r="A4" s="54" t="s">
        <v>7</v>
      </c>
      <c r="B4" s="212" t="s">
        <v>8</v>
      </c>
      <c r="C4" s="213"/>
      <c r="D4" s="120">
        <f>'고시 단가표'!H5</f>
        <v>51000</v>
      </c>
      <c r="E4" s="121">
        <f>'고시 단가표'!H6</f>
        <v>70800</v>
      </c>
      <c r="F4" s="121">
        <f>'고시 단가표'!H7</f>
        <v>89900</v>
      </c>
      <c r="G4" s="121">
        <f>'고시 단가표'!H8</f>
        <v>127500</v>
      </c>
      <c r="H4" s="121">
        <f>'고시 단가표'!H9</f>
        <v>172500</v>
      </c>
      <c r="I4" s="121">
        <f>'고시 단가표'!H10</f>
        <v>239000</v>
      </c>
      <c r="J4" s="49"/>
    </row>
    <row r="5" spans="1:10" ht="15" customHeight="1" x14ac:dyDescent="0.3">
      <c r="A5" s="230" t="s">
        <v>9</v>
      </c>
      <c r="B5" s="214" t="s">
        <v>11</v>
      </c>
      <c r="C5" s="215"/>
      <c r="D5" s="122">
        <v>130000</v>
      </c>
      <c r="E5" s="123">
        <v>220000</v>
      </c>
      <c r="F5" s="123">
        <v>440000</v>
      </c>
      <c r="G5" s="237" t="s">
        <v>170</v>
      </c>
      <c r="H5" s="238"/>
      <c r="I5" s="239"/>
      <c r="J5" s="241" t="s">
        <v>171</v>
      </c>
    </row>
    <row r="6" spans="1:10" ht="15" customHeight="1" thickBot="1" x14ac:dyDescent="0.35">
      <c r="A6" s="230"/>
      <c r="B6" s="216" t="s">
        <v>13</v>
      </c>
      <c r="C6" s="217"/>
      <c r="D6" s="124">
        <v>200000</v>
      </c>
      <c r="E6" s="125">
        <v>520000</v>
      </c>
      <c r="F6" s="125">
        <v>920000</v>
      </c>
      <c r="G6" s="240"/>
      <c r="H6" s="238"/>
      <c r="I6" s="239"/>
      <c r="J6" s="241"/>
    </row>
    <row r="7" spans="1:10" ht="15" customHeight="1" thickBot="1" x14ac:dyDescent="0.35">
      <c r="A7" s="54" t="s">
        <v>12</v>
      </c>
      <c r="B7" s="212" t="s">
        <v>14</v>
      </c>
      <c r="C7" s="213"/>
      <c r="D7" s="120">
        <v>6000</v>
      </c>
      <c r="E7" s="121">
        <v>6000</v>
      </c>
      <c r="F7" s="121">
        <v>6000</v>
      </c>
      <c r="G7" s="121">
        <v>6000</v>
      </c>
      <c r="H7" s="121">
        <v>12000</v>
      </c>
      <c r="I7" s="121">
        <v>12000</v>
      </c>
      <c r="J7" s="49" t="s">
        <v>172</v>
      </c>
    </row>
    <row r="8" spans="1:10" ht="15" customHeight="1" x14ac:dyDescent="0.3">
      <c r="A8" s="218" t="s">
        <v>15</v>
      </c>
      <c r="B8" s="221" t="s">
        <v>16</v>
      </c>
      <c r="C8" s="133" t="s">
        <v>1</v>
      </c>
      <c r="D8" s="134">
        <f>'고시 단가표'!H74</f>
        <v>62560</v>
      </c>
      <c r="E8" s="135">
        <f>'고시 단가표'!H75</f>
        <v>62560</v>
      </c>
      <c r="F8" s="135"/>
      <c r="G8" s="135"/>
      <c r="H8" s="135"/>
      <c r="I8" s="135"/>
      <c r="J8" s="136"/>
    </row>
    <row r="9" spans="1:10" ht="15" customHeight="1" x14ac:dyDescent="0.3">
      <c r="A9" s="219"/>
      <c r="B9" s="222"/>
      <c r="C9" s="137" t="s">
        <v>2</v>
      </c>
      <c r="D9" s="138">
        <f>'고시 단가표'!H76</f>
        <v>68080</v>
      </c>
      <c r="E9" s="139">
        <f>'고시 단가표'!H77</f>
        <v>69000</v>
      </c>
      <c r="F9" s="139">
        <f>'고시 단가표'!H78</f>
        <v>69000</v>
      </c>
      <c r="G9" s="139"/>
      <c r="H9" s="139"/>
      <c r="I9" s="139"/>
      <c r="J9" s="140"/>
    </row>
    <row r="10" spans="1:10" ht="15" customHeight="1" x14ac:dyDescent="0.3">
      <c r="A10" s="219"/>
      <c r="B10" s="222"/>
      <c r="C10" s="137" t="s">
        <v>3</v>
      </c>
      <c r="D10" s="138">
        <f>'고시 단가표'!H79</f>
        <v>75440</v>
      </c>
      <c r="E10" s="139">
        <f>'고시 단가표'!H80</f>
        <v>76360</v>
      </c>
      <c r="F10" s="139">
        <f>'고시 단가표'!H84</f>
        <v>78200</v>
      </c>
      <c r="G10" s="139">
        <f>'고시 단가표'!H85</f>
        <v>79120</v>
      </c>
      <c r="H10" s="139"/>
      <c r="I10" s="139"/>
      <c r="J10" s="140"/>
    </row>
    <row r="11" spans="1:10" ht="15" customHeight="1" x14ac:dyDescent="0.3">
      <c r="A11" s="219"/>
      <c r="B11" s="222"/>
      <c r="C11" s="137" t="s">
        <v>4</v>
      </c>
      <c r="D11" s="138">
        <f>'고시 단가표'!H86</f>
        <v>77280</v>
      </c>
      <c r="E11" s="139">
        <f>'고시 단가표'!H87</f>
        <v>79120</v>
      </c>
      <c r="F11" s="139">
        <f>'고시 단가표'!H88</f>
        <v>80960</v>
      </c>
      <c r="G11" s="139">
        <f>'고시 단가표'!H89</f>
        <v>82800</v>
      </c>
      <c r="H11" s="139">
        <f>'고시 단가표'!H90</f>
        <v>80960</v>
      </c>
      <c r="I11" s="139"/>
      <c r="J11" s="140"/>
    </row>
    <row r="12" spans="1:10" ht="15" customHeight="1" thickBot="1" x14ac:dyDescent="0.35">
      <c r="A12" s="220"/>
      <c r="B12" s="223"/>
      <c r="C12" s="141" t="s">
        <v>5</v>
      </c>
      <c r="D12" s="142">
        <f>'고시 단가표'!H91</f>
        <v>85560</v>
      </c>
      <c r="E12" s="143">
        <f>'고시 단가표'!H92</f>
        <v>87400</v>
      </c>
      <c r="F12" s="143">
        <f>'고시 단가표'!H93</f>
        <v>89240</v>
      </c>
      <c r="G12" s="143">
        <f>'고시 단가표'!H94</f>
        <v>91080</v>
      </c>
      <c r="H12" s="143">
        <f>'고시 단가표'!H95</f>
        <v>91080</v>
      </c>
      <c r="I12" s="143">
        <f>'고시 단가표'!H96</f>
        <v>91080</v>
      </c>
      <c r="J12" s="144"/>
    </row>
    <row r="13" spans="1:10" ht="15" customHeight="1" x14ac:dyDescent="0.3">
      <c r="A13" s="224" t="s">
        <v>17</v>
      </c>
      <c r="B13" s="227" t="s">
        <v>16</v>
      </c>
      <c r="C13" s="55" t="s">
        <v>18</v>
      </c>
      <c r="D13" s="109">
        <f>'고시 단가표'!H12</f>
        <v>184000</v>
      </c>
      <c r="E13" s="110">
        <f>'고시 단가표'!H13</f>
        <v>200560</v>
      </c>
      <c r="F13" s="110">
        <f>'고시 단가표'!H14</f>
        <v>246560</v>
      </c>
      <c r="G13" s="110">
        <f>'고시 단가표'!H15</f>
        <v>268640</v>
      </c>
      <c r="H13" s="110">
        <f>'고시 단가표'!H16</f>
        <v>352360</v>
      </c>
      <c r="I13" s="110"/>
      <c r="J13" s="111"/>
    </row>
    <row r="14" spans="1:10" ht="15" customHeight="1" x14ac:dyDescent="0.3">
      <c r="A14" s="225"/>
      <c r="B14" s="228"/>
      <c r="C14" s="56" t="s">
        <v>19</v>
      </c>
      <c r="D14" s="112">
        <f>'고시 단가표'!H17</f>
        <v>192280</v>
      </c>
      <c r="E14" s="113">
        <f>'고시 단가표'!H18</f>
        <v>207920</v>
      </c>
      <c r="F14" s="113">
        <f>'고시 단가표'!H19</f>
        <v>256680</v>
      </c>
      <c r="G14" s="113">
        <f>'고시 단가표'!H20</f>
        <v>276920</v>
      </c>
      <c r="H14" s="113">
        <f>'고시 단가표'!H24</f>
        <v>370760</v>
      </c>
      <c r="I14" s="113">
        <f>'고시 단가표'!H25</f>
        <v>423200</v>
      </c>
      <c r="J14" s="114"/>
    </row>
    <row r="15" spans="1:10" ht="15" customHeight="1" x14ac:dyDescent="0.3">
      <c r="A15" s="225"/>
      <c r="B15" s="228"/>
      <c r="C15" s="56" t="s">
        <v>20</v>
      </c>
      <c r="D15" s="112">
        <f>'고시 단가표'!H26</f>
        <v>201480</v>
      </c>
      <c r="E15" s="113">
        <f>'고시 단가표'!H27</f>
        <v>218040</v>
      </c>
      <c r="F15" s="113">
        <f>'고시 단가표'!H28</f>
        <v>264040</v>
      </c>
      <c r="G15" s="113">
        <f>'고시 단가표'!H29</f>
        <v>286120</v>
      </c>
      <c r="H15" s="113">
        <f>'고시 단가표'!H30</f>
        <v>387320</v>
      </c>
      <c r="I15" s="113">
        <f>'고시 단가표'!H31</f>
        <v>439760</v>
      </c>
      <c r="J15" s="114"/>
    </row>
    <row r="16" spans="1:10" ht="15" customHeight="1" x14ac:dyDescent="0.3">
      <c r="A16" s="225"/>
      <c r="B16" s="228"/>
      <c r="C16" s="56" t="s">
        <v>21</v>
      </c>
      <c r="D16" s="112">
        <f>'고시 단가표'!H32</f>
        <v>229080</v>
      </c>
      <c r="E16" s="113">
        <f>'고시 단가표'!H33</f>
        <v>245640</v>
      </c>
      <c r="F16" s="113">
        <f>'고시 단가표'!H34</f>
        <v>296240</v>
      </c>
      <c r="G16" s="113">
        <f>'고시 단가표'!H35</f>
        <v>320160</v>
      </c>
      <c r="H16" s="113">
        <f>'고시 단가표'!H36</f>
        <v>421360</v>
      </c>
      <c r="I16" s="113">
        <f>'고시 단가표'!H37</f>
        <v>475640</v>
      </c>
      <c r="J16" s="114"/>
    </row>
    <row r="17" spans="1:10" ht="15" customHeight="1" x14ac:dyDescent="0.3">
      <c r="A17" s="225"/>
      <c r="B17" s="228"/>
      <c r="C17" s="56" t="s">
        <v>22</v>
      </c>
      <c r="D17" s="112">
        <f>'고시 단가표'!H38</f>
        <v>245640</v>
      </c>
      <c r="E17" s="113">
        <f>'고시 단가표'!H39</f>
        <v>262200</v>
      </c>
      <c r="F17" s="113">
        <f>'고시 단가표'!H40</f>
        <v>314640</v>
      </c>
      <c r="G17" s="113">
        <f>'고시 단가표'!H44</f>
        <v>338560</v>
      </c>
      <c r="H17" s="113">
        <f>'고시 단가표'!H45</f>
        <v>441600</v>
      </c>
      <c r="I17" s="113">
        <f>'고시 단가표'!H46</f>
        <v>495880</v>
      </c>
      <c r="J17" s="114"/>
    </row>
    <row r="18" spans="1:10" ht="15" customHeight="1" x14ac:dyDescent="0.3">
      <c r="A18" s="225"/>
      <c r="B18" s="228"/>
      <c r="C18" s="56" t="s">
        <v>23</v>
      </c>
      <c r="D18" s="112">
        <f>'고시 단가표'!H47</f>
        <v>258520</v>
      </c>
      <c r="E18" s="113">
        <f>'고시 단가표'!H48</f>
        <v>274160</v>
      </c>
      <c r="F18" s="113">
        <f>'고시 단가표'!H49</f>
        <v>331200</v>
      </c>
      <c r="G18" s="113">
        <f>'고시 단가표'!H50</f>
        <v>354200</v>
      </c>
      <c r="H18" s="113">
        <f>'고시 단가표'!H51</f>
        <v>464600</v>
      </c>
      <c r="I18" s="113">
        <f>'고시 단가표'!H52</f>
        <v>520720</v>
      </c>
      <c r="J18" s="114"/>
    </row>
    <row r="19" spans="1:10" ht="15" customHeight="1" x14ac:dyDescent="0.3">
      <c r="A19" s="225"/>
      <c r="B19" s="228"/>
      <c r="C19" s="56" t="s">
        <v>24</v>
      </c>
      <c r="D19" s="112">
        <f>'고시 단가표'!H53</f>
        <v>264040</v>
      </c>
      <c r="E19" s="113">
        <f>'고시 단가표'!H54</f>
        <v>281520</v>
      </c>
      <c r="F19" s="113">
        <f>'고시 단가표'!H55</f>
        <v>336720</v>
      </c>
      <c r="G19" s="113">
        <f>'고시 단가표'!H56</f>
        <v>360640</v>
      </c>
      <c r="H19" s="113">
        <f>'고시 단가표'!H57</f>
        <v>456320</v>
      </c>
      <c r="I19" s="113">
        <f>'고시 단가표'!H58</f>
        <v>512440</v>
      </c>
      <c r="J19" s="114"/>
    </row>
    <row r="20" spans="1:10" ht="15" customHeight="1" x14ac:dyDescent="0.3">
      <c r="A20" s="225"/>
      <c r="B20" s="228"/>
      <c r="C20" s="56" t="s">
        <v>25</v>
      </c>
      <c r="D20" s="112">
        <f>'고시 단가표'!H59</f>
        <v>347760</v>
      </c>
      <c r="E20" s="113">
        <f>'고시 단가표'!H60</f>
        <v>359720</v>
      </c>
      <c r="F20" s="113">
        <f>'고시 단가표'!H64</f>
        <v>413080</v>
      </c>
      <c r="G20" s="113">
        <f>'고시 단가표'!H65</f>
        <v>433320</v>
      </c>
      <c r="H20" s="113">
        <f>'고시 단가표'!H66</f>
        <v>497720</v>
      </c>
      <c r="I20" s="113">
        <f>'고시 단가표'!H67</f>
        <v>536360</v>
      </c>
      <c r="J20" s="114"/>
    </row>
    <row r="21" spans="1:10" ht="15" customHeight="1" thickBot="1" x14ac:dyDescent="0.35">
      <c r="A21" s="226"/>
      <c r="B21" s="229"/>
      <c r="C21" s="57" t="s">
        <v>26</v>
      </c>
      <c r="D21" s="115">
        <f>'고시 단가표'!H68</f>
        <v>363400</v>
      </c>
      <c r="E21" s="116">
        <f>'고시 단가표'!H69</f>
        <v>375360</v>
      </c>
      <c r="F21" s="116">
        <f>'고시 단가표'!H70</f>
        <v>427800</v>
      </c>
      <c r="G21" s="116">
        <f>'고시 단가표'!H71</f>
        <v>448040</v>
      </c>
      <c r="H21" s="116">
        <f>'고시 단가표'!H72</f>
        <v>512440</v>
      </c>
      <c r="I21" s="116">
        <f>'고시 단가표'!H73</f>
        <v>552000</v>
      </c>
      <c r="J21" s="117"/>
    </row>
    <row r="22" spans="1:10" ht="15" customHeight="1" x14ac:dyDescent="0.3">
      <c r="A22" s="218" t="s">
        <v>27</v>
      </c>
      <c r="B22" s="145" t="s">
        <v>28</v>
      </c>
      <c r="C22" s="133" t="s">
        <v>16</v>
      </c>
      <c r="D22" s="134">
        <f>'고시 단가표'!H134</f>
        <v>23920</v>
      </c>
      <c r="E22" s="135">
        <f>'고시 단가표'!H135</f>
        <v>23920</v>
      </c>
      <c r="F22" s="135">
        <f>'고시 단가표'!H136</f>
        <v>24840</v>
      </c>
      <c r="G22" s="135">
        <f>'고시 단가표'!H137</f>
        <v>25760</v>
      </c>
      <c r="H22" s="135">
        <f>'고시 단가표'!H138</f>
        <v>27600</v>
      </c>
      <c r="I22" s="135">
        <f>'고시 단가표'!H142</f>
        <v>30360</v>
      </c>
      <c r="J22" s="136"/>
    </row>
    <row r="23" spans="1:10" ht="15" customHeight="1" x14ac:dyDescent="0.3">
      <c r="A23" s="219"/>
      <c r="B23" s="146" t="s">
        <v>29</v>
      </c>
      <c r="C23" s="137" t="s">
        <v>16</v>
      </c>
      <c r="D23" s="138">
        <f>'고시 단가표'!H143</f>
        <v>23920</v>
      </c>
      <c r="E23" s="139">
        <f>'고시 단가표'!H144</f>
        <v>23920</v>
      </c>
      <c r="F23" s="139">
        <f>'고시 단가표'!H145</f>
        <v>24840</v>
      </c>
      <c r="G23" s="139">
        <f>'고시 단가표'!H146</f>
        <v>25760</v>
      </c>
      <c r="H23" s="139">
        <f>'고시 단가표'!H147</f>
        <v>27600</v>
      </c>
      <c r="I23" s="139">
        <f>'고시 단가표'!H148</f>
        <v>30360</v>
      </c>
      <c r="J23" s="140"/>
    </row>
    <row r="24" spans="1:10" ht="15" customHeight="1" x14ac:dyDescent="0.3">
      <c r="A24" s="219"/>
      <c r="B24" s="146" t="s">
        <v>30</v>
      </c>
      <c r="C24" s="137" t="s">
        <v>16</v>
      </c>
      <c r="D24" s="138">
        <f>'고시 단가표'!H149</f>
        <v>19320</v>
      </c>
      <c r="E24" s="139">
        <f>'고시 단가표'!H150</f>
        <v>20240</v>
      </c>
      <c r="F24" s="139">
        <f>'고시 단가표'!H151</f>
        <v>21160</v>
      </c>
      <c r="G24" s="139">
        <f>'고시 단가표'!H152</f>
        <v>22080</v>
      </c>
      <c r="H24" s="139">
        <f>'고시 단가표'!H153</f>
        <v>23920</v>
      </c>
      <c r="I24" s="139">
        <f>'고시 단가표'!H154</f>
        <v>25760</v>
      </c>
      <c r="J24" s="140"/>
    </row>
    <row r="25" spans="1:10" ht="15" customHeight="1" thickBot="1" x14ac:dyDescent="0.35">
      <c r="A25" s="220"/>
      <c r="B25" s="147" t="s">
        <v>31</v>
      </c>
      <c r="C25" s="141" t="s">
        <v>16</v>
      </c>
      <c r="D25" s="142">
        <f>'고시 단가표'!H155</f>
        <v>18400</v>
      </c>
      <c r="E25" s="143">
        <f>'고시 단가표'!H156</f>
        <v>18400</v>
      </c>
      <c r="F25" s="143">
        <f>'고시 단가표'!H157</f>
        <v>19320</v>
      </c>
      <c r="G25" s="143">
        <f>'고시 단가표'!H158</f>
        <v>20240</v>
      </c>
      <c r="H25" s="143">
        <f>'고시 단가표'!H162</f>
        <v>22080</v>
      </c>
      <c r="I25" s="143">
        <f>'고시 단가표'!H163</f>
        <v>24840</v>
      </c>
      <c r="J25" s="144"/>
    </row>
    <row r="26" spans="1:10" ht="15" customHeight="1" thickBot="1" x14ac:dyDescent="0.35">
      <c r="A26" s="58" t="s">
        <v>32</v>
      </c>
      <c r="B26" s="52" t="s">
        <v>33</v>
      </c>
      <c r="C26" s="52" t="s">
        <v>16</v>
      </c>
      <c r="D26" s="118">
        <f>'고시 단가표'!H170</f>
        <v>22080</v>
      </c>
      <c r="E26" s="119">
        <f>'고시 단가표'!H171</f>
        <v>24840</v>
      </c>
      <c r="F26" s="119">
        <f>'고시 단가표'!H172</f>
        <v>34960</v>
      </c>
      <c r="G26" s="119">
        <f>'고시 단가표'!H173</f>
        <v>40480</v>
      </c>
      <c r="H26" s="119">
        <f>'고시 단가표'!H174</f>
        <v>44160</v>
      </c>
      <c r="I26" s="119">
        <f>'고시 단가표'!H175</f>
        <v>54280</v>
      </c>
      <c r="J26" s="62"/>
    </row>
    <row r="27" spans="1:10" ht="15" customHeight="1" thickBot="1" x14ac:dyDescent="0.35">
      <c r="A27" s="186" t="s">
        <v>34</v>
      </c>
      <c r="B27" s="186"/>
      <c r="C27" s="52" t="s">
        <v>16</v>
      </c>
      <c r="D27" s="118">
        <f>'고시 단가표'!H176</f>
        <v>720</v>
      </c>
      <c r="E27" s="119">
        <f>'고시 단가표'!H176</f>
        <v>720</v>
      </c>
      <c r="F27" s="119">
        <f>'고시 단가표'!H176</f>
        <v>720</v>
      </c>
      <c r="G27" s="119">
        <f>'고시 단가표'!H176</f>
        <v>720</v>
      </c>
      <c r="H27" s="119">
        <f>'고시 단가표'!H176</f>
        <v>720</v>
      </c>
      <c r="I27" s="119">
        <f>'고시 단가표'!H177</f>
        <v>1010</v>
      </c>
      <c r="J27" s="62"/>
    </row>
    <row r="28" spans="1:10" ht="15" customHeight="1" thickBot="1" x14ac:dyDescent="0.35">
      <c r="A28" s="211" t="s">
        <v>35</v>
      </c>
      <c r="B28" s="211"/>
      <c r="C28" s="152" t="s">
        <v>36</v>
      </c>
      <c r="D28" s="153">
        <f>'고시 단가표'!H107</f>
        <v>335800</v>
      </c>
      <c r="E28" s="154">
        <f>'고시 단가표'!H108</f>
        <v>378120</v>
      </c>
      <c r="F28" s="154">
        <f>'고시 단가표'!H109</f>
        <v>483000</v>
      </c>
      <c r="G28" s="154">
        <f>'고시 단가표'!H110</f>
        <v>573160</v>
      </c>
      <c r="H28" s="154">
        <f>'고시 단가표'!H111</f>
        <v>855600</v>
      </c>
      <c r="I28" s="154">
        <f>'고시 단가표'!H112</f>
        <v>957720</v>
      </c>
      <c r="J28" s="155"/>
    </row>
    <row r="29" spans="1:10" ht="15" customHeight="1" thickBot="1" x14ac:dyDescent="0.35">
      <c r="A29" s="211" t="s">
        <v>37</v>
      </c>
      <c r="B29" s="211"/>
      <c r="C29" s="152" t="s">
        <v>36</v>
      </c>
      <c r="D29" s="153">
        <f>'고시 단가표'!H113</f>
        <v>405720</v>
      </c>
      <c r="E29" s="154">
        <f>'고시 단가표'!H114</f>
        <v>458160</v>
      </c>
      <c r="F29" s="154">
        <f>'고시 단가표'!H115</f>
        <v>563040</v>
      </c>
      <c r="G29" s="154">
        <f>'고시 단가표'!H116</f>
        <v>653200</v>
      </c>
      <c r="H29" s="154">
        <f>'고시 단가표'!H117</f>
        <v>949440</v>
      </c>
      <c r="I29" s="154">
        <f>'고시 단가표'!H118</f>
        <v>1051560</v>
      </c>
      <c r="J29" s="155"/>
    </row>
    <row r="30" spans="1:10" ht="15" customHeight="1" thickBot="1" x14ac:dyDescent="0.35">
      <c r="A30" s="186" t="s">
        <v>38</v>
      </c>
      <c r="B30" s="186"/>
      <c r="C30" s="186"/>
      <c r="D30" s="118">
        <f>'고시 단가표'!H98</f>
        <v>52440</v>
      </c>
      <c r="E30" s="119">
        <f>'고시 단가표'!H99</f>
        <v>62560</v>
      </c>
      <c r="F30" s="119">
        <f>'고시 단가표'!H99</f>
        <v>62560</v>
      </c>
      <c r="G30" s="119">
        <f>'고시 단가표'!H99</f>
        <v>62560</v>
      </c>
      <c r="H30" s="119">
        <f>'고시 단가표'!H100</f>
        <v>80040</v>
      </c>
      <c r="I30" s="119">
        <f>'고시 단가표'!H100</f>
        <v>80040</v>
      </c>
      <c r="J30" s="62"/>
    </row>
    <row r="31" spans="1:10" ht="15" customHeight="1" thickBot="1" x14ac:dyDescent="0.35">
      <c r="A31" s="186" t="s">
        <v>39</v>
      </c>
      <c r="B31" s="186"/>
      <c r="C31" s="186"/>
      <c r="D31" s="118">
        <f>'고시 단가표'!H104</f>
        <v>69920</v>
      </c>
      <c r="E31" s="119">
        <f>'고시 단가표'!H105</f>
        <v>80040</v>
      </c>
      <c r="F31" s="119">
        <f>'고시 단가표'!H105</f>
        <v>80040</v>
      </c>
      <c r="G31" s="119">
        <f>'고시 단가표'!H105</f>
        <v>80040</v>
      </c>
      <c r="H31" s="119">
        <f>'고시 단가표'!H106</f>
        <v>92920</v>
      </c>
      <c r="I31" s="119">
        <f>'고시 단가표'!H106</f>
        <v>92920</v>
      </c>
      <c r="J31" s="62"/>
    </row>
    <row r="32" spans="1:10" ht="15" customHeight="1" thickBot="1" x14ac:dyDescent="0.35">
      <c r="A32" s="235" t="s">
        <v>40</v>
      </c>
      <c r="B32" s="236"/>
      <c r="C32" s="148" t="s">
        <v>16</v>
      </c>
      <c r="D32" s="149">
        <f>'고시 단가표'!H119</f>
        <v>233680</v>
      </c>
      <c r="E32" s="150">
        <f>'고시 단가표'!H123</f>
        <v>248400</v>
      </c>
      <c r="F32" s="150">
        <f>'고시 단가표'!H124</f>
        <v>277840</v>
      </c>
      <c r="G32" s="150">
        <f>'고시 단가표'!H125</f>
        <v>311880</v>
      </c>
      <c r="H32" s="150">
        <f>'고시 단가표'!H126</f>
        <v>352360</v>
      </c>
      <c r="I32" s="150">
        <f>'고시 단가표'!H127</f>
        <v>398360</v>
      </c>
      <c r="J32" s="151"/>
    </row>
    <row r="33" spans="1:10" ht="15" customHeight="1" x14ac:dyDescent="0.3">
      <c r="A33" s="189" t="s">
        <v>174</v>
      </c>
      <c r="B33" s="190"/>
      <c r="C33" s="190"/>
      <c r="D33" s="190"/>
      <c r="E33" s="190"/>
      <c r="F33" s="190"/>
      <c r="G33" s="190"/>
      <c r="H33" s="190"/>
      <c r="I33" s="190"/>
      <c r="J33" s="191"/>
    </row>
    <row r="34" spans="1:10" ht="15" customHeight="1" thickBot="1" x14ac:dyDescent="0.35">
      <c r="A34" s="242" t="s">
        <v>41</v>
      </c>
      <c r="B34" s="242"/>
      <c r="C34" s="141" t="s">
        <v>16</v>
      </c>
      <c r="D34" s="204">
        <f>'고시 단가표'!H128</f>
        <v>2513440</v>
      </c>
      <c r="E34" s="196"/>
      <c r="F34" s="196"/>
      <c r="G34" s="196"/>
      <c r="H34" s="196"/>
      <c r="I34" s="197"/>
      <c r="J34" s="161"/>
    </row>
    <row r="35" spans="1:10" ht="15" customHeight="1" thickBot="1" x14ac:dyDescent="0.35">
      <c r="A35" s="211" t="s">
        <v>42</v>
      </c>
      <c r="B35" s="211"/>
      <c r="C35" s="152" t="s">
        <v>16</v>
      </c>
      <c r="D35" s="255">
        <f>'고시 단가표'!H129</f>
        <v>2231000</v>
      </c>
      <c r="E35" s="249"/>
      <c r="F35" s="249"/>
      <c r="G35" s="249"/>
      <c r="H35" s="249"/>
      <c r="I35" s="250"/>
      <c r="J35" s="162"/>
    </row>
    <row r="36" spans="1:10" ht="15" customHeight="1" thickBot="1" x14ac:dyDescent="0.35">
      <c r="A36" s="211" t="s">
        <v>43</v>
      </c>
      <c r="B36" s="211"/>
      <c r="C36" s="152" t="s">
        <v>16</v>
      </c>
      <c r="D36" s="255">
        <f>'고시 단가표'!H130</f>
        <v>2899840</v>
      </c>
      <c r="E36" s="249"/>
      <c r="F36" s="249"/>
      <c r="G36" s="249"/>
      <c r="H36" s="249"/>
      <c r="I36" s="250"/>
      <c r="J36" s="162"/>
    </row>
    <row r="37" spans="1:10" ht="15" customHeight="1" thickBot="1" x14ac:dyDescent="0.35">
      <c r="A37" s="186" t="s">
        <v>44</v>
      </c>
      <c r="B37" s="186"/>
      <c r="C37" s="52" t="s">
        <v>16</v>
      </c>
      <c r="D37" s="205">
        <f>'고시 단가표'!H131</f>
        <v>1454520</v>
      </c>
      <c r="E37" s="206"/>
      <c r="F37" s="206"/>
      <c r="G37" s="206"/>
      <c r="H37" s="206"/>
      <c r="I37" s="207"/>
      <c r="J37" s="163"/>
    </row>
    <row r="38" spans="1:10" ht="15" customHeight="1" x14ac:dyDescent="0.3">
      <c r="A38" s="199" t="s">
        <v>60</v>
      </c>
      <c r="B38" s="199"/>
      <c r="C38" s="53" t="s">
        <v>45</v>
      </c>
      <c r="D38" s="208">
        <f>'고시 단가표'!H132</f>
        <v>330280</v>
      </c>
      <c r="E38" s="209"/>
      <c r="F38" s="209"/>
      <c r="G38" s="209"/>
      <c r="H38" s="209"/>
      <c r="I38" s="210"/>
      <c r="J38" s="164"/>
    </row>
    <row r="39" spans="1:10" ht="15" customHeight="1" x14ac:dyDescent="0.3">
      <c r="A39" s="200" t="s">
        <v>173</v>
      </c>
      <c r="B39" s="201"/>
      <c r="C39" s="201"/>
      <c r="D39" s="201"/>
      <c r="E39" s="201"/>
      <c r="F39" s="201"/>
      <c r="G39" s="201"/>
      <c r="H39" s="201"/>
      <c r="I39" s="201"/>
      <c r="J39" s="202"/>
    </row>
    <row r="40" spans="1:10" ht="15" customHeight="1" x14ac:dyDescent="0.3">
      <c r="A40" s="182" t="s">
        <v>46</v>
      </c>
      <c r="B40" s="183"/>
      <c r="C40" s="137" t="s">
        <v>47</v>
      </c>
      <c r="D40" s="194">
        <f>'고시 단가표'!H182</f>
        <v>29440</v>
      </c>
      <c r="E40" s="194"/>
      <c r="F40" s="194"/>
      <c r="G40" s="194"/>
      <c r="H40" s="194"/>
      <c r="I40" s="195"/>
      <c r="J40" s="156"/>
    </row>
    <row r="41" spans="1:10" ht="15" customHeight="1" thickBot="1" x14ac:dyDescent="0.35">
      <c r="A41" s="184" t="s">
        <v>48</v>
      </c>
      <c r="B41" s="185"/>
      <c r="C41" s="141" t="s">
        <v>47</v>
      </c>
      <c r="D41" s="196">
        <f>'고시 단가표'!H183</f>
        <v>23000</v>
      </c>
      <c r="E41" s="196"/>
      <c r="F41" s="196"/>
      <c r="G41" s="196"/>
      <c r="H41" s="196"/>
      <c r="I41" s="197"/>
      <c r="J41" s="157"/>
    </row>
    <row r="42" spans="1:10" ht="15" customHeight="1" x14ac:dyDescent="0.3">
      <c r="A42" s="170" t="s">
        <v>49</v>
      </c>
      <c r="B42" s="171"/>
      <c r="C42" s="55" t="s">
        <v>47</v>
      </c>
      <c r="D42" s="243">
        <f>'고시 단가표'!H184</f>
        <v>32200</v>
      </c>
      <c r="E42" s="243"/>
      <c r="F42" s="243"/>
      <c r="G42" s="243"/>
      <c r="H42" s="243"/>
      <c r="I42" s="244"/>
      <c r="J42" s="59"/>
    </row>
    <row r="43" spans="1:10" ht="15" customHeight="1" x14ac:dyDescent="0.3">
      <c r="A43" s="172" t="s">
        <v>50</v>
      </c>
      <c r="B43" s="173"/>
      <c r="C43" s="56" t="s">
        <v>47</v>
      </c>
      <c r="D43" s="245">
        <f>'고시 단가표'!H185</f>
        <v>20240</v>
      </c>
      <c r="E43" s="245"/>
      <c r="F43" s="245"/>
      <c r="G43" s="245"/>
      <c r="H43" s="245"/>
      <c r="I43" s="246"/>
      <c r="J43" s="45"/>
    </row>
    <row r="44" spans="1:10" ht="15" customHeight="1" thickBot="1" x14ac:dyDescent="0.35">
      <c r="A44" s="178" t="s">
        <v>51</v>
      </c>
      <c r="B44" s="179"/>
      <c r="C44" s="57" t="s">
        <v>47</v>
      </c>
      <c r="D44" s="253">
        <f>'고시 단가표'!H186</f>
        <v>37720</v>
      </c>
      <c r="E44" s="253"/>
      <c r="F44" s="253"/>
      <c r="G44" s="253"/>
      <c r="H44" s="253"/>
      <c r="I44" s="254"/>
      <c r="J44" s="60"/>
    </row>
    <row r="45" spans="1:10" ht="15" customHeight="1" x14ac:dyDescent="0.3">
      <c r="A45" s="180" t="s">
        <v>52</v>
      </c>
      <c r="B45" s="181"/>
      <c r="C45" s="133" t="s">
        <v>47</v>
      </c>
      <c r="D45" s="251">
        <f>'고시 단가표'!H187</f>
        <v>112240</v>
      </c>
      <c r="E45" s="251"/>
      <c r="F45" s="251"/>
      <c r="G45" s="251"/>
      <c r="H45" s="251"/>
      <c r="I45" s="252"/>
      <c r="J45" s="158"/>
    </row>
    <row r="46" spans="1:10" ht="15" customHeight="1" x14ac:dyDescent="0.3">
      <c r="A46" s="182" t="s">
        <v>53</v>
      </c>
      <c r="B46" s="183"/>
      <c r="C46" s="137" t="s">
        <v>47</v>
      </c>
      <c r="D46" s="194">
        <f>'고시 단가표'!H188</f>
        <v>120520</v>
      </c>
      <c r="E46" s="194"/>
      <c r="F46" s="194"/>
      <c r="G46" s="194"/>
      <c r="H46" s="194"/>
      <c r="I46" s="195"/>
      <c r="J46" s="156"/>
    </row>
    <row r="47" spans="1:10" ht="15" customHeight="1" thickBot="1" x14ac:dyDescent="0.35">
      <c r="A47" s="184" t="s">
        <v>54</v>
      </c>
      <c r="B47" s="185"/>
      <c r="C47" s="141" t="s">
        <v>47</v>
      </c>
      <c r="D47" s="196">
        <f>'고시 단가표'!H189</f>
        <v>120520</v>
      </c>
      <c r="E47" s="196"/>
      <c r="F47" s="196"/>
      <c r="G47" s="196"/>
      <c r="H47" s="196"/>
      <c r="I47" s="197"/>
      <c r="J47" s="157"/>
    </row>
    <row r="48" spans="1:10" ht="15" customHeight="1" x14ac:dyDescent="0.3">
      <c r="A48" s="170" t="s">
        <v>55</v>
      </c>
      <c r="B48" s="171"/>
      <c r="C48" s="55" t="s">
        <v>47</v>
      </c>
      <c r="D48" s="243">
        <f>'고시 단가표'!H190</f>
        <v>144440</v>
      </c>
      <c r="E48" s="243"/>
      <c r="F48" s="243"/>
      <c r="G48" s="243"/>
      <c r="H48" s="243"/>
      <c r="I48" s="244"/>
      <c r="J48" s="59"/>
    </row>
    <row r="49" spans="1:10" ht="15" customHeight="1" x14ac:dyDescent="0.3">
      <c r="A49" s="172" t="s">
        <v>56</v>
      </c>
      <c r="B49" s="173"/>
      <c r="C49" s="56" t="s">
        <v>47</v>
      </c>
      <c r="D49" s="245">
        <f>'고시 단가표'!H191</f>
        <v>140760</v>
      </c>
      <c r="E49" s="245"/>
      <c r="F49" s="245"/>
      <c r="G49" s="245"/>
      <c r="H49" s="245"/>
      <c r="I49" s="246"/>
      <c r="J49" s="45"/>
    </row>
    <row r="50" spans="1:10" ht="15" customHeight="1" thickBot="1" x14ac:dyDescent="0.35">
      <c r="A50" s="174" t="s">
        <v>57</v>
      </c>
      <c r="B50" s="175"/>
      <c r="C50" s="61" t="s">
        <v>47</v>
      </c>
      <c r="D50" s="247">
        <f>'고시 단가표'!H192</f>
        <v>158240</v>
      </c>
      <c r="E50" s="247"/>
      <c r="F50" s="247"/>
      <c r="G50" s="247"/>
      <c r="H50" s="247"/>
      <c r="I50" s="248"/>
      <c r="J50" s="46"/>
    </row>
    <row r="51" spans="1:10" ht="15" customHeight="1" thickBot="1" x14ac:dyDescent="0.35">
      <c r="A51" s="176" t="s">
        <v>58</v>
      </c>
      <c r="B51" s="177"/>
      <c r="C51" s="152" t="s">
        <v>59</v>
      </c>
      <c r="D51" s="249">
        <f>'고시 단가표'!H193</f>
        <v>26680</v>
      </c>
      <c r="E51" s="249"/>
      <c r="F51" s="249"/>
      <c r="G51" s="249"/>
      <c r="H51" s="249"/>
      <c r="I51" s="250"/>
      <c r="J51" s="159"/>
    </row>
    <row r="52" spans="1:10" x14ac:dyDescent="0.3">
      <c r="A52" s="231" t="s">
        <v>254</v>
      </c>
      <c r="B52" s="231"/>
      <c r="C52" s="231"/>
      <c r="D52" s="231"/>
      <c r="E52" s="231"/>
      <c r="F52" s="231"/>
      <c r="G52" s="231"/>
      <c r="H52" s="231"/>
      <c r="I52" s="231"/>
      <c r="J52" s="231"/>
    </row>
    <row r="53" spans="1:10" ht="17.25" thickBot="1" x14ac:dyDescent="0.35">
      <c r="A53" s="232" t="s">
        <v>259</v>
      </c>
      <c r="B53" s="232"/>
      <c r="C53" s="232"/>
      <c r="D53" s="232"/>
      <c r="E53" s="232"/>
      <c r="F53" s="232"/>
      <c r="G53" s="232"/>
      <c r="H53" s="232"/>
      <c r="I53" s="232"/>
      <c r="J53" s="232"/>
    </row>
    <row r="54" spans="1:10" ht="15" customHeight="1" thickBot="1" x14ac:dyDescent="0.35">
      <c r="A54" s="233" t="s">
        <v>0</v>
      </c>
      <c r="B54" s="234"/>
      <c r="C54" s="234"/>
      <c r="D54" s="47" t="s">
        <v>256</v>
      </c>
      <c r="E54" s="47" t="s">
        <v>1</v>
      </c>
      <c r="F54" s="47" t="s">
        <v>2</v>
      </c>
      <c r="G54" s="47" t="s">
        <v>3</v>
      </c>
      <c r="H54" s="47" t="s">
        <v>4</v>
      </c>
      <c r="I54" s="47" t="s">
        <v>5</v>
      </c>
      <c r="J54" s="48" t="s">
        <v>6</v>
      </c>
    </row>
    <row r="55" spans="1:10" ht="15" customHeight="1" thickBot="1" x14ac:dyDescent="0.35">
      <c r="A55" s="54" t="s">
        <v>7</v>
      </c>
      <c r="B55" s="212" t="s">
        <v>8</v>
      </c>
      <c r="C55" s="213"/>
      <c r="D55" s="120">
        <f>'고시 단가표'!H5</f>
        <v>51000</v>
      </c>
      <c r="E55" s="121">
        <f>'고시 단가표'!H6</f>
        <v>70800</v>
      </c>
      <c r="F55" s="121">
        <f>'고시 단가표'!H7</f>
        <v>89900</v>
      </c>
      <c r="G55" s="121">
        <f>'고시 단가표'!H8</f>
        <v>127500</v>
      </c>
      <c r="H55" s="121">
        <f>'고시 단가표'!H9</f>
        <v>172500</v>
      </c>
      <c r="I55" s="121">
        <f>'고시 단가표'!H10</f>
        <v>239000</v>
      </c>
      <c r="J55" s="49"/>
    </row>
    <row r="56" spans="1:10" ht="15" customHeight="1" x14ac:dyDescent="0.3">
      <c r="A56" s="230" t="s">
        <v>9</v>
      </c>
      <c r="B56" s="214" t="s">
        <v>11</v>
      </c>
      <c r="C56" s="215"/>
      <c r="D56" s="122">
        <v>130000</v>
      </c>
      <c r="E56" s="123">
        <v>220000</v>
      </c>
      <c r="F56" s="123">
        <v>440000</v>
      </c>
      <c r="G56" s="237" t="s">
        <v>170</v>
      </c>
      <c r="H56" s="238"/>
      <c r="I56" s="239"/>
      <c r="J56" s="241" t="s">
        <v>171</v>
      </c>
    </row>
    <row r="57" spans="1:10" ht="15" customHeight="1" thickBot="1" x14ac:dyDescent="0.35">
      <c r="A57" s="230"/>
      <c r="B57" s="216" t="s">
        <v>13</v>
      </c>
      <c r="C57" s="217"/>
      <c r="D57" s="124">
        <v>200000</v>
      </c>
      <c r="E57" s="125">
        <v>520000</v>
      </c>
      <c r="F57" s="125">
        <v>920000</v>
      </c>
      <c r="G57" s="240"/>
      <c r="H57" s="238"/>
      <c r="I57" s="239"/>
      <c r="J57" s="241"/>
    </row>
    <row r="58" spans="1:10" ht="15" customHeight="1" thickBot="1" x14ac:dyDescent="0.35">
      <c r="A58" s="54" t="s">
        <v>12</v>
      </c>
      <c r="B58" s="212" t="s">
        <v>14</v>
      </c>
      <c r="C58" s="213"/>
      <c r="D58" s="120">
        <v>6000</v>
      </c>
      <c r="E58" s="121">
        <v>6000</v>
      </c>
      <c r="F58" s="121">
        <v>6000</v>
      </c>
      <c r="G58" s="121">
        <v>6000</v>
      </c>
      <c r="H58" s="121">
        <v>12000</v>
      </c>
      <c r="I58" s="121">
        <v>12000</v>
      </c>
      <c r="J58" s="49" t="s">
        <v>172</v>
      </c>
    </row>
    <row r="59" spans="1:10" ht="15" customHeight="1" x14ac:dyDescent="0.3">
      <c r="A59" s="218" t="s">
        <v>15</v>
      </c>
      <c r="B59" s="221" t="s">
        <v>16</v>
      </c>
      <c r="C59" s="133" t="s">
        <v>1</v>
      </c>
      <c r="D59" s="134">
        <f>'고시 단가표'!I74</f>
        <v>68000</v>
      </c>
      <c r="E59" s="135">
        <f>'고시 단가표'!I75</f>
        <v>68000</v>
      </c>
      <c r="F59" s="135"/>
      <c r="G59" s="135"/>
      <c r="H59" s="135"/>
      <c r="I59" s="135"/>
      <c r="J59" s="136"/>
    </row>
    <row r="60" spans="1:10" ht="15" customHeight="1" x14ac:dyDescent="0.3">
      <c r="A60" s="219"/>
      <c r="B60" s="222"/>
      <c r="C60" s="137" t="s">
        <v>2</v>
      </c>
      <c r="D60" s="138">
        <f>'고시 단가표'!I76</f>
        <v>74000</v>
      </c>
      <c r="E60" s="139">
        <f>'고시 단가표'!I77</f>
        <v>75000</v>
      </c>
      <c r="F60" s="139">
        <f>'고시 단가표'!I78</f>
        <v>75000</v>
      </c>
      <c r="G60" s="139"/>
      <c r="H60" s="139"/>
      <c r="I60" s="139"/>
      <c r="J60" s="140"/>
    </row>
    <row r="61" spans="1:10" ht="15" customHeight="1" x14ac:dyDescent="0.3">
      <c r="A61" s="219"/>
      <c r="B61" s="222"/>
      <c r="C61" s="137" t="s">
        <v>3</v>
      </c>
      <c r="D61" s="138">
        <f>'고시 단가표'!I79</f>
        <v>82000</v>
      </c>
      <c r="E61" s="139">
        <f>'고시 단가표'!I80</f>
        <v>83000</v>
      </c>
      <c r="F61" s="139">
        <f>'고시 단가표'!I84</f>
        <v>85000</v>
      </c>
      <c r="G61" s="139">
        <f>'고시 단가표'!I85</f>
        <v>86000</v>
      </c>
      <c r="H61" s="139"/>
      <c r="I61" s="139"/>
      <c r="J61" s="140"/>
    </row>
    <row r="62" spans="1:10" ht="15" customHeight="1" x14ac:dyDescent="0.3">
      <c r="A62" s="219"/>
      <c r="B62" s="222"/>
      <c r="C62" s="137" t="s">
        <v>4</v>
      </c>
      <c r="D62" s="138">
        <f>'고시 단가표'!I86</f>
        <v>84000</v>
      </c>
      <c r="E62" s="139">
        <f>'고시 단가표'!I87</f>
        <v>86000</v>
      </c>
      <c r="F62" s="139">
        <f>'고시 단가표'!I88</f>
        <v>88000</v>
      </c>
      <c r="G62" s="139">
        <f>'고시 단가표'!I89</f>
        <v>90000</v>
      </c>
      <c r="H62" s="139">
        <f>'고시 단가표'!I90</f>
        <v>88000</v>
      </c>
      <c r="I62" s="139"/>
      <c r="J62" s="140"/>
    </row>
    <row r="63" spans="1:10" ht="15" customHeight="1" thickBot="1" x14ac:dyDescent="0.35">
      <c r="A63" s="220"/>
      <c r="B63" s="223"/>
      <c r="C63" s="141" t="s">
        <v>5</v>
      </c>
      <c r="D63" s="142">
        <f>'고시 단가표'!I91</f>
        <v>93000</v>
      </c>
      <c r="E63" s="143">
        <f>'고시 단가표'!I92</f>
        <v>95000</v>
      </c>
      <c r="F63" s="143">
        <f>'고시 단가표'!I93</f>
        <v>97000</v>
      </c>
      <c r="G63" s="143">
        <f>'고시 단가표'!I94</f>
        <v>99000</v>
      </c>
      <c r="H63" s="143">
        <f>'고시 단가표'!I95</f>
        <v>99000</v>
      </c>
      <c r="I63" s="143">
        <f>'고시 단가표'!I96</f>
        <v>99000</v>
      </c>
      <c r="J63" s="144"/>
    </row>
    <row r="64" spans="1:10" ht="15" customHeight="1" x14ac:dyDescent="0.3">
      <c r="A64" s="224" t="s">
        <v>17</v>
      </c>
      <c r="B64" s="227" t="s">
        <v>16</v>
      </c>
      <c r="C64" s="55" t="s">
        <v>18</v>
      </c>
      <c r="D64" s="109">
        <f>'고시 단가표'!I12</f>
        <v>200000</v>
      </c>
      <c r="E64" s="110">
        <f>'고시 단가표'!I13</f>
        <v>218000</v>
      </c>
      <c r="F64" s="110">
        <f>'고시 단가표'!I14</f>
        <v>268000</v>
      </c>
      <c r="G64" s="110">
        <f>'고시 단가표'!I15</f>
        <v>292000</v>
      </c>
      <c r="H64" s="110">
        <f>'고시 단가표'!I16</f>
        <v>383000</v>
      </c>
      <c r="I64" s="110"/>
      <c r="J64" s="50"/>
    </row>
    <row r="65" spans="1:10" ht="15" customHeight="1" x14ac:dyDescent="0.3">
      <c r="A65" s="225"/>
      <c r="B65" s="228"/>
      <c r="C65" s="56" t="s">
        <v>19</v>
      </c>
      <c r="D65" s="112">
        <f>'고시 단가표'!I17</f>
        <v>209000</v>
      </c>
      <c r="E65" s="113">
        <f>'고시 단가표'!I18</f>
        <v>226000</v>
      </c>
      <c r="F65" s="113">
        <f>'고시 단가표'!I19</f>
        <v>279000</v>
      </c>
      <c r="G65" s="113">
        <f>'고시 단가표'!I20</f>
        <v>301000</v>
      </c>
      <c r="H65" s="113">
        <f>'고시 단가표'!I24</f>
        <v>403000</v>
      </c>
      <c r="I65" s="113">
        <f>'고시 단가표'!I25</f>
        <v>460000</v>
      </c>
      <c r="J65" s="44"/>
    </row>
    <row r="66" spans="1:10" ht="15" customHeight="1" x14ac:dyDescent="0.3">
      <c r="A66" s="225"/>
      <c r="B66" s="228"/>
      <c r="C66" s="56" t="s">
        <v>20</v>
      </c>
      <c r="D66" s="112">
        <f>'고시 단가표'!I26</f>
        <v>219000</v>
      </c>
      <c r="E66" s="113">
        <f>'고시 단가표'!I27</f>
        <v>237000</v>
      </c>
      <c r="F66" s="113">
        <f>'고시 단가표'!I28</f>
        <v>287000</v>
      </c>
      <c r="G66" s="113">
        <f>'고시 단가표'!I29</f>
        <v>311000</v>
      </c>
      <c r="H66" s="113">
        <f>'고시 단가표'!I30</f>
        <v>421000</v>
      </c>
      <c r="I66" s="113">
        <f>'고시 단가표'!I31</f>
        <v>478000</v>
      </c>
      <c r="J66" s="44"/>
    </row>
    <row r="67" spans="1:10" ht="15" customHeight="1" x14ac:dyDescent="0.3">
      <c r="A67" s="225"/>
      <c r="B67" s="228"/>
      <c r="C67" s="56" t="s">
        <v>21</v>
      </c>
      <c r="D67" s="112">
        <f>'고시 단가표'!I32</f>
        <v>249000</v>
      </c>
      <c r="E67" s="113">
        <f>'고시 단가표'!I33</f>
        <v>267000</v>
      </c>
      <c r="F67" s="113">
        <f>'고시 단가표'!I34</f>
        <v>322000</v>
      </c>
      <c r="G67" s="113">
        <f>'고시 단가표'!I35</f>
        <v>348000</v>
      </c>
      <c r="H67" s="113">
        <f>'고시 단가표'!I36</f>
        <v>458000</v>
      </c>
      <c r="I67" s="113">
        <f>'고시 단가표'!I37</f>
        <v>517000</v>
      </c>
      <c r="J67" s="44"/>
    </row>
    <row r="68" spans="1:10" ht="15" customHeight="1" x14ac:dyDescent="0.3">
      <c r="A68" s="225"/>
      <c r="B68" s="228"/>
      <c r="C68" s="56" t="s">
        <v>22</v>
      </c>
      <c r="D68" s="112">
        <f>'고시 단가표'!I38</f>
        <v>267000</v>
      </c>
      <c r="E68" s="113">
        <f>'고시 단가표'!I39</f>
        <v>285000</v>
      </c>
      <c r="F68" s="113">
        <f>'고시 단가표'!I40</f>
        <v>342000</v>
      </c>
      <c r="G68" s="113">
        <f>'고시 단가표'!I44</f>
        <v>368000</v>
      </c>
      <c r="H68" s="113">
        <f>'고시 단가표'!I45</f>
        <v>480000</v>
      </c>
      <c r="I68" s="113">
        <f>'고시 단가표'!I46</f>
        <v>539000</v>
      </c>
      <c r="J68" s="44"/>
    </row>
    <row r="69" spans="1:10" ht="15" customHeight="1" x14ac:dyDescent="0.3">
      <c r="A69" s="225"/>
      <c r="B69" s="228"/>
      <c r="C69" s="56" t="s">
        <v>23</v>
      </c>
      <c r="D69" s="112">
        <f>'고시 단가표'!I47</f>
        <v>281000</v>
      </c>
      <c r="E69" s="113">
        <f>'고시 단가표'!I48</f>
        <v>298000</v>
      </c>
      <c r="F69" s="113">
        <f>'고시 단가표'!I49</f>
        <v>360000</v>
      </c>
      <c r="G69" s="113">
        <f>'고시 단가표'!I50</f>
        <v>385000</v>
      </c>
      <c r="H69" s="113">
        <f>'고시 단가표'!I51</f>
        <v>505000</v>
      </c>
      <c r="I69" s="113">
        <f>'고시 단가표'!I52</f>
        <v>566000</v>
      </c>
      <c r="J69" s="44"/>
    </row>
    <row r="70" spans="1:10" ht="15" customHeight="1" x14ac:dyDescent="0.3">
      <c r="A70" s="225"/>
      <c r="B70" s="228"/>
      <c r="C70" s="56" t="s">
        <v>24</v>
      </c>
      <c r="D70" s="112">
        <f>'고시 단가표'!I53</f>
        <v>287000</v>
      </c>
      <c r="E70" s="113">
        <f>'고시 단가표'!I54</f>
        <v>306000</v>
      </c>
      <c r="F70" s="113">
        <f>'고시 단가표'!I55</f>
        <v>366000</v>
      </c>
      <c r="G70" s="113">
        <f>'고시 단가표'!I56</f>
        <v>392000</v>
      </c>
      <c r="H70" s="113">
        <f>'고시 단가표'!I57</f>
        <v>496000</v>
      </c>
      <c r="I70" s="113">
        <f>'고시 단가표'!I58</f>
        <v>557000</v>
      </c>
      <c r="J70" s="44"/>
    </row>
    <row r="71" spans="1:10" ht="15" customHeight="1" x14ac:dyDescent="0.3">
      <c r="A71" s="225"/>
      <c r="B71" s="228"/>
      <c r="C71" s="56" t="s">
        <v>25</v>
      </c>
      <c r="D71" s="112">
        <f>'고시 단가표'!I59</f>
        <v>378000</v>
      </c>
      <c r="E71" s="113">
        <f>'고시 단가표'!I60</f>
        <v>391000</v>
      </c>
      <c r="F71" s="113">
        <f>'고시 단가표'!I64</f>
        <v>449000</v>
      </c>
      <c r="G71" s="113">
        <f>'고시 단가표'!I65</f>
        <v>471000</v>
      </c>
      <c r="H71" s="113">
        <f>'고시 단가표'!I66</f>
        <v>541000</v>
      </c>
      <c r="I71" s="113">
        <f>'고시 단가표'!I67</f>
        <v>583000</v>
      </c>
      <c r="J71" s="44"/>
    </row>
    <row r="72" spans="1:10" ht="15" customHeight="1" thickBot="1" x14ac:dyDescent="0.35">
      <c r="A72" s="226"/>
      <c r="B72" s="229"/>
      <c r="C72" s="57" t="s">
        <v>26</v>
      </c>
      <c r="D72" s="115">
        <f>'고시 단가표'!I68</f>
        <v>395000</v>
      </c>
      <c r="E72" s="116">
        <f>'고시 단가표'!I69</f>
        <v>408000</v>
      </c>
      <c r="F72" s="116">
        <f>'고시 단가표'!I70</f>
        <v>465000</v>
      </c>
      <c r="G72" s="116">
        <f>'고시 단가표'!I71</f>
        <v>487000</v>
      </c>
      <c r="H72" s="116">
        <f>'고시 단가표'!I72</f>
        <v>557000</v>
      </c>
      <c r="I72" s="116">
        <f>'고시 단가표'!I73</f>
        <v>600000</v>
      </c>
      <c r="J72" s="51"/>
    </row>
    <row r="73" spans="1:10" ht="15" customHeight="1" x14ac:dyDescent="0.3">
      <c r="A73" s="218" t="s">
        <v>27</v>
      </c>
      <c r="B73" s="145" t="s">
        <v>28</v>
      </c>
      <c r="C73" s="133" t="s">
        <v>16</v>
      </c>
      <c r="D73" s="134">
        <f>'고시 단가표'!I134</f>
        <v>26000</v>
      </c>
      <c r="E73" s="135">
        <f>'고시 단가표'!I135</f>
        <v>26000</v>
      </c>
      <c r="F73" s="135">
        <f>'고시 단가표'!I136</f>
        <v>27000</v>
      </c>
      <c r="G73" s="135">
        <f>'고시 단가표'!I137</f>
        <v>28000</v>
      </c>
      <c r="H73" s="135">
        <f>'고시 단가표'!I138</f>
        <v>30000</v>
      </c>
      <c r="I73" s="135">
        <f>'고시 단가표'!I142</f>
        <v>33000</v>
      </c>
      <c r="J73" s="136"/>
    </row>
    <row r="74" spans="1:10" ht="15" customHeight="1" x14ac:dyDescent="0.3">
      <c r="A74" s="219"/>
      <c r="B74" s="146" t="s">
        <v>29</v>
      </c>
      <c r="C74" s="137" t="s">
        <v>16</v>
      </c>
      <c r="D74" s="138">
        <f>'고시 단가표'!I143</f>
        <v>26000</v>
      </c>
      <c r="E74" s="139">
        <f>'고시 단가표'!I144</f>
        <v>26000</v>
      </c>
      <c r="F74" s="139">
        <f>'고시 단가표'!I145</f>
        <v>27000</v>
      </c>
      <c r="G74" s="139">
        <f>'고시 단가표'!I146</f>
        <v>28000</v>
      </c>
      <c r="H74" s="139">
        <f>'고시 단가표'!I147</f>
        <v>30000</v>
      </c>
      <c r="I74" s="139">
        <f>'고시 단가표'!I148</f>
        <v>33000</v>
      </c>
      <c r="J74" s="140"/>
    </row>
    <row r="75" spans="1:10" ht="15" customHeight="1" x14ac:dyDescent="0.3">
      <c r="A75" s="219"/>
      <c r="B75" s="146" t="s">
        <v>30</v>
      </c>
      <c r="C75" s="137" t="s">
        <v>16</v>
      </c>
      <c r="D75" s="138">
        <f>'고시 단가표'!I149</f>
        <v>21000</v>
      </c>
      <c r="E75" s="139">
        <f>'고시 단가표'!I150</f>
        <v>22000</v>
      </c>
      <c r="F75" s="139">
        <f>'고시 단가표'!I151</f>
        <v>23000</v>
      </c>
      <c r="G75" s="139">
        <f>'고시 단가표'!I152</f>
        <v>24000</v>
      </c>
      <c r="H75" s="139">
        <f>'고시 단가표'!I153</f>
        <v>26000</v>
      </c>
      <c r="I75" s="139">
        <f>'고시 단가표'!I154</f>
        <v>28000</v>
      </c>
      <c r="J75" s="140"/>
    </row>
    <row r="76" spans="1:10" ht="15" customHeight="1" thickBot="1" x14ac:dyDescent="0.35">
      <c r="A76" s="220"/>
      <c r="B76" s="147" t="s">
        <v>31</v>
      </c>
      <c r="C76" s="141" t="s">
        <v>16</v>
      </c>
      <c r="D76" s="142">
        <f>'고시 단가표'!I155</f>
        <v>20000</v>
      </c>
      <c r="E76" s="143">
        <f>'고시 단가표'!I156</f>
        <v>20000</v>
      </c>
      <c r="F76" s="143">
        <f>'고시 단가표'!I157</f>
        <v>21000</v>
      </c>
      <c r="G76" s="143">
        <f>'고시 단가표'!I158</f>
        <v>22000</v>
      </c>
      <c r="H76" s="143">
        <f>'고시 단가표'!I162</f>
        <v>24000</v>
      </c>
      <c r="I76" s="143">
        <f>'고시 단가표'!I163</f>
        <v>27000</v>
      </c>
      <c r="J76" s="144"/>
    </row>
    <row r="77" spans="1:10" ht="15" customHeight="1" thickBot="1" x14ac:dyDescent="0.35">
      <c r="A77" s="58" t="s">
        <v>32</v>
      </c>
      <c r="B77" s="52" t="s">
        <v>33</v>
      </c>
      <c r="C77" s="52" t="s">
        <v>16</v>
      </c>
      <c r="D77" s="118">
        <f>'고시 단가표'!I170</f>
        <v>24000</v>
      </c>
      <c r="E77" s="119">
        <f>'고시 단가표'!I171</f>
        <v>27000</v>
      </c>
      <c r="F77" s="119">
        <f>'고시 단가표'!I172</f>
        <v>38000</v>
      </c>
      <c r="G77" s="119">
        <f>'고시 단가표'!I173</f>
        <v>44000</v>
      </c>
      <c r="H77" s="119">
        <f>'고시 단가표'!I174</f>
        <v>48000</v>
      </c>
      <c r="I77" s="119">
        <f>'고시 단가표'!I175</f>
        <v>59000</v>
      </c>
      <c r="J77" s="62"/>
    </row>
    <row r="78" spans="1:10" ht="15" customHeight="1" thickBot="1" x14ac:dyDescent="0.35">
      <c r="A78" s="186" t="s">
        <v>34</v>
      </c>
      <c r="B78" s="186"/>
      <c r="C78" s="52" t="s">
        <v>16</v>
      </c>
      <c r="D78" s="118">
        <f>'고시 단가표'!I176</f>
        <v>780</v>
      </c>
      <c r="E78" s="119">
        <f>'고시 단가표'!I176</f>
        <v>780</v>
      </c>
      <c r="F78" s="119">
        <f>'고시 단가표'!I176</f>
        <v>780</v>
      </c>
      <c r="G78" s="119">
        <f>'고시 단가표'!I176</f>
        <v>780</v>
      </c>
      <c r="H78" s="119">
        <f>'고시 단가표'!I176</f>
        <v>780</v>
      </c>
      <c r="I78" s="119">
        <f>'고시 단가표'!I177</f>
        <v>1100</v>
      </c>
      <c r="J78" s="62"/>
    </row>
    <row r="79" spans="1:10" ht="15" customHeight="1" thickBot="1" x14ac:dyDescent="0.35">
      <c r="A79" s="211" t="s">
        <v>35</v>
      </c>
      <c r="B79" s="211"/>
      <c r="C79" s="152" t="s">
        <v>36</v>
      </c>
      <c r="D79" s="153">
        <f>'고시 단가표'!I107</f>
        <v>365000</v>
      </c>
      <c r="E79" s="154">
        <f>'고시 단가표'!I108</f>
        <v>411000</v>
      </c>
      <c r="F79" s="154">
        <f>'고시 단가표'!I109</f>
        <v>525000</v>
      </c>
      <c r="G79" s="154">
        <f>'고시 단가표'!I110</f>
        <v>623000</v>
      </c>
      <c r="H79" s="154">
        <f>'고시 단가표'!I111</f>
        <v>930000</v>
      </c>
      <c r="I79" s="154">
        <f>'고시 단가표'!I112</f>
        <v>1041000</v>
      </c>
      <c r="J79" s="155"/>
    </row>
    <row r="80" spans="1:10" ht="15" customHeight="1" thickBot="1" x14ac:dyDescent="0.35">
      <c r="A80" s="211" t="s">
        <v>37</v>
      </c>
      <c r="B80" s="211"/>
      <c r="C80" s="152" t="s">
        <v>36</v>
      </c>
      <c r="D80" s="153">
        <f>'고시 단가표'!I113</f>
        <v>441000</v>
      </c>
      <c r="E80" s="154">
        <f>'고시 단가표'!I114</f>
        <v>498000</v>
      </c>
      <c r="F80" s="154">
        <f>'고시 단가표'!I115</f>
        <v>612000</v>
      </c>
      <c r="G80" s="154">
        <f>'고시 단가표'!I116</f>
        <v>710000</v>
      </c>
      <c r="H80" s="154">
        <f>'고시 단가표'!I117</f>
        <v>1032000</v>
      </c>
      <c r="I80" s="154">
        <f>'고시 단가표'!I118</f>
        <v>1143000</v>
      </c>
      <c r="J80" s="155"/>
    </row>
    <row r="81" spans="1:10" ht="15" customHeight="1" thickBot="1" x14ac:dyDescent="0.35">
      <c r="A81" s="186" t="s">
        <v>38</v>
      </c>
      <c r="B81" s="186"/>
      <c r="C81" s="186"/>
      <c r="D81" s="118">
        <f>'고시 단가표'!I98</f>
        <v>57000</v>
      </c>
      <c r="E81" s="119">
        <f>'고시 단가표'!I99</f>
        <v>68000</v>
      </c>
      <c r="F81" s="119">
        <f>'고시 단가표'!I99</f>
        <v>68000</v>
      </c>
      <c r="G81" s="119">
        <f>'고시 단가표'!I99</f>
        <v>68000</v>
      </c>
      <c r="H81" s="119">
        <f>'고시 단가표'!I100</f>
        <v>87000</v>
      </c>
      <c r="I81" s="119">
        <f>'고시 단가표'!I100</f>
        <v>87000</v>
      </c>
      <c r="J81" s="62"/>
    </row>
    <row r="82" spans="1:10" ht="15" customHeight="1" thickBot="1" x14ac:dyDescent="0.35">
      <c r="A82" s="186" t="s">
        <v>39</v>
      </c>
      <c r="B82" s="186"/>
      <c r="C82" s="186"/>
      <c r="D82" s="118">
        <f>'고시 단가표'!I104</f>
        <v>76000</v>
      </c>
      <c r="E82" s="119">
        <f>'고시 단가표'!I105</f>
        <v>87000</v>
      </c>
      <c r="F82" s="119">
        <f>'고시 단가표'!I105</f>
        <v>87000</v>
      </c>
      <c r="G82" s="119">
        <f>'고시 단가표'!I105</f>
        <v>87000</v>
      </c>
      <c r="H82" s="119">
        <f>'고시 단가표'!I106</f>
        <v>101000</v>
      </c>
      <c r="I82" s="119">
        <f>'고시 단가표'!I106</f>
        <v>101000</v>
      </c>
      <c r="J82" s="62"/>
    </row>
    <row r="83" spans="1:10" ht="15" customHeight="1" thickBot="1" x14ac:dyDescent="0.35">
      <c r="A83" s="187" t="s">
        <v>40</v>
      </c>
      <c r="B83" s="188"/>
      <c r="C83" s="152" t="s">
        <v>16</v>
      </c>
      <c r="D83" s="153">
        <f>'고시 단가표'!I119</f>
        <v>254000</v>
      </c>
      <c r="E83" s="154">
        <f>'고시 단가표'!I123</f>
        <v>270000</v>
      </c>
      <c r="F83" s="154">
        <f>'고시 단가표'!I124</f>
        <v>302000</v>
      </c>
      <c r="G83" s="154">
        <f>'고시 단가표'!I125</f>
        <v>339000</v>
      </c>
      <c r="H83" s="154">
        <f>'고시 단가표'!I126</f>
        <v>383000</v>
      </c>
      <c r="I83" s="154">
        <f>'고시 단가표'!I127</f>
        <v>433000</v>
      </c>
      <c r="J83" s="159"/>
    </row>
    <row r="84" spans="1:10" ht="15" customHeight="1" x14ac:dyDescent="0.3">
      <c r="A84" s="189" t="s">
        <v>174</v>
      </c>
      <c r="B84" s="190"/>
      <c r="C84" s="190"/>
      <c r="D84" s="190"/>
      <c r="E84" s="190"/>
      <c r="F84" s="190"/>
      <c r="G84" s="190"/>
      <c r="H84" s="190"/>
      <c r="I84" s="190"/>
      <c r="J84" s="191"/>
    </row>
    <row r="85" spans="1:10" ht="15" customHeight="1" x14ac:dyDescent="0.3">
      <c r="A85" s="192" t="s">
        <v>41</v>
      </c>
      <c r="B85" s="192"/>
      <c r="C85" s="165" t="s">
        <v>16</v>
      </c>
      <c r="D85" s="203">
        <f>'고시 단가표'!I128</f>
        <v>2732000</v>
      </c>
      <c r="E85" s="194"/>
      <c r="F85" s="194"/>
      <c r="G85" s="194"/>
      <c r="H85" s="194"/>
      <c r="I85" s="195"/>
      <c r="J85" s="166"/>
    </row>
    <row r="86" spans="1:10" ht="15" customHeight="1" x14ac:dyDescent="0.3">
      <c r="A86" s="193" t="s">
        <v>42</v>
      </c>
      <c r="B86" s="193"/>
      <c r="C86" s="137" t="s">
        <v>16</v>
      </c>
      <c r="D86" s="203">
        <f>'고시 단가표'!I129</f>
        <v>2425000</v>
      </c>
      <c r="E86" s="194"/>
      <c r="F86" s="194"/>
      <c r="G86" s="194"/>
      <c r="H86" s="194"/>
      <c r="I86" s="195"/>
      <c r="J86" s="169"/>
    </row>
    <row r="87" spans="1:10" ht="15" customHeight="1" thickBot="1" x14ac:dyDescent="0.35">
      <c r="A87" s="198" t="s">
        <v>43</v>
      </c>
      <c r="B87" s="198"/>
      <c r="C87" s="167" t="s">
        <v>16</v>
      </c>
      <c r="D87" s="204">
        <f>'고시 단가표'!I130</f>
        <v>3152000</v>
      </c>
      <c r="E87" s="196"/>
      <c r="F87" s="196"/>
      <c r="G87" s="196"/>
      <c r="H87" s="196"/>
      <c r="I87" s="197"/>
      <c r="J87" s="168"/>
    </row>
    <row r="88" spans="1:10" ht="15" customHeight="1" thickBot="1" x14ac:dyDescent="0.35">
      <c r="A88" s="186" t="s">
        <v>44</v>
      </c>
      <c r="B88" s="186"/>
      <c r="C88" s="52" t="s">
        <v>16</v>
      </c>
      <c r="D88" s="205">
        <f>'고시 단가표'!I131</f>
        <v>1581000</v>
      </c>
      <c r="E88" s="206"/>
      <c r="F88" s="206"/>
      <c r="G88" s="206"/>
      <c r="H88" s="206"/>
      <c r="I88" s="207"/>
      <c r="J88" s="163"/>
    </row>
    <row r="89" spans="1:10" ht="15" customHeight="1" x14ac:dyDescent="0.3">
      <c r="A89" s="199" t="s">
        <v>60</v>
      </c>
      <c r="B89" s="199"/>
      <c r="C89" s="53" t="s">
        <v>45</v>
      </c>
      <c r="D89" s="208">
        <f>'고시 단가표'!I132</f>
        <v>359000</v>
      </c>
      <c r="E89" s="209"/>
      <c r="F89" s="209"/>
      <c r="G89" s="209"/>
      <c r="H89" s="209"/>
      <c r="I89" s="210"/>
      <c r="J89" s="164"/>
    </row>
    <row r="90" spans="1:10" ht="15" customHeight="1" x14ac:dyDescent="0.3">
      <c r="A90" s="200" t="s">
        <v>173</v>
      </c>
      <c r="B90" s="201"/>
      <c r="C90" s="201"/>
      <c r="D90" s="201"/>
      <c r="E90" s="201"/>
      <c r="F90" s="201"/>
      <c r="G90" s="201"/>
      <c r="H90" s="201"/>
      <c r="I90" s="201"/>
      <c r="J90" s="202"/>
    </row>
    <row r="91" spans="1:10" ht="15" customHeight="1" x14ac:dyDescent="0.3">
      <c r="A91" s="182" t="s">
        <v>46</v>
      </c>
      <c r="B91" s="183"/>
      <c r="C91" s="137" t="s">
        <v>47</v>
      </c>
      <c r="D91" s="194">
        <f>'고시 단가표'!I182</f>
        <v>32000</v>
      </c>
      <c r="E91" s="194"/>
      <c r="F91" s="194"/>
      <c r="G91" s="194"/>
      <c r="H91" s="194"/>
      <c r="I91" s="195"/>
      <c r="J91" s="156"/>
    </row>
    <row r="92" spans="1:10" ht="15" customHeight="1" thickBot="1" x14ac:dyDescent="0.35">
      <c r="A92" s="184" t="s">
        <v>48</v>
      </c>
      <c r="B92" s="185"/>
      <c r="C92" s="141" t="s">
        <v>47</v>
      </c>
      <c r="D92" s="196">
        <f>'고시 단가표'!I183</f>
        <v>25000</v>
      </c>
      <c r="E92" s="196"/>
      <c r="F92" s="196"/>
      <c r="G92" s="196"/>
      <c r="H92" s="196"/>
      <c r="I92" s="197"/>
      <c r="J92" s="157"/>
    </row>
    <row r="93" spans="1:10" ht="15" customHeight="1" x14ac:dyDescent="0.3">
      <c r="A93" s="170" t="s">
        <v>49</v>
      </c>
      <c r="B93" s="171"/>
      <c r="C93" s="55" t="s">
        <v>47</v>
      </c>
      <c r="D93" s="243">
        <f>'고시 단가표'!I184</f>
        <v>35000</v>
      </c>
      <c r="E93" s="243"/>
      <c r="F93" s="243"/>
      <c r="G93" s="243"/>
      <c r="H93" s="243"/>
      <c r="I93" s="244"/>
      <c r="J93" s="59"/>
    </row>
    <row r="94" spans="1:10" ht="15" customHeight="1" x14ac:dyDescent="0.3">
      <c r="A94" s="172" t="s">
        <v>50</v>
      </c>
      <c r="B94" s="173"/>
      <c r="C94" s="56" t="s">
        <v>47</v>
      </c>
      <c r="D94" s="245">
        <f>'고시 단가표'!I185</f>
        <v>22000</v>
      </c>
      <c r="E94" s="245"/>
      <c r="F94" s="245"/>
      <c r="G94" s="245"/>
      <c r="H94" s="245"/>
      <c r="I94" s="246"/>
      <c r="J94" s="45"/>
    </row>
    <row r="95" spans="1:10" ht="15" customHeight="1" thickBot="1" x14ac:dyDescent="0.35">
      <c r="A95" s="178" t="s">
        <v>51</v>
      </c>
      <c r="B95" s="179"/>
      <c r="C95" s="57" t="s">
        <v>47</v>
      </c>
      <c r="D95" s="253">
        <f>'고시 단가표'!I186</f>
        <v>41000</v>
      </c>
      <c r="E95" s="253"/>
      <c r="F95" s="253"/>
      <c r="G95" s="253"/>
      <c r="H95" s="253"/>
      <c r="I95" s="254"/>
      <c r="J95" s="60"/>
    </row>
    <row r="96" spans="1:10" ht="15" customHeight="1" x14ac:dyDescent="0.3">
      <c r="A96" s="180" t="s">
        <v>52</v>
      </c>
      <c r="B96" s="181"/>
      <c r="C96" s="133" t="s">
        <v>47</v>
      </c>
      <c r="D96" s="251">
        <f>'고시 단가표'!I187</f>
        <v>122000</v>
      </c>
      <c r="E96" s="251"/>
      <c r="F96" s="251"/>
      <c r="G96" s="251"/>
      <c r="H96" s="251"/>
      <c r="I96" s="252"/>
      <c r="J96" s="158"/>
    </row>
    <row r="97" spans="1:10" ht="15" customHeight="1" x14ac:dyDescent="0.3">
      <c r="A97" s="182" t="s">
        <v>53</v>
      </c>
      <c r="B97" s="183"/>
      <c r="C97" s="137" t="s">
        <v>47</v>
      </c>
      <c r="D97" s="194">
        <f>'고시 단가표'!I188</f>
        <v>131000</v>
      </c>
      <c r="E97" s="194"/>
      <c r="F97" s="194"/>
      <c r="G97" s="194"/>
      <c r="H97" s="194"/>
      <c r="I97" s="195"/>
      <c r="J97" s="156"/>
    </row>
    <row r="98" spans="1:10" ht="15" customHeight="1" thickBot="1" x14ac:dyDescent="0.35">
      <c r="A98" s="184" t="s">
        <v>54</v>
      </c>
      <c r="B98" s="185"/>
      <c r="C98" s="141" t="s">
        <v>47</v>
      </c>
      <c r="D98" s="196">
        <f>'고시 단가표'!I189</f>
        <v>131000</v>
      </c>
      <c r="E98" s="196"/>
      <c r="F98" s="196"/>
      <c r="G98" s="196"/>
      <c r="H98" s="196"/>
      <c r="I98" s="197"/>
      <c r="J98" s="157"/>
    </row>
    <row r="99" spans="1:10" ht="15" customHeight="1" x14ac:dyDescent="0.3">
      <c r="A99" s="170" t="s">
        <v>55</v>
      </c>
      <c r="B99" s="171"/>
      <c r="C99" s="55" t="s">
        <v>47</v>
      </c>
      <c r="D99" s="243">
        <f>'고시 단가표'!I190</f>
        <v>157000</v>
      </c>
      <c r="E99" s="243"/>
      <c r="F99" s="243"/>
      <c r="G99" s="243"/>
      <c r="H99" s="243"/>
      <c r="I99" s="244"/>
      <c r="J99" s="59"/>
    </row>
    <row r="100" spans="1:10" ht="15" customHeight="1" x14ac:dyDescent="0.3">
      <c r="A100" s="172" t="s">
        <v>56</v>
      </c>
      <c r="B100" s="173"/>
      <c r="C100" s="56" t="s">
        <v>47</v>
      </c>
      <c r="D100" s="245">
        <f>'고시 단가표'!I191</f>
        <v>153000</v>
      </c>
      <c r="E100" s="245"/>
      <c r="F100" s="245"/>
      <c r="G100" s="245"/>
      <c r="H100" s="245"/>
      <c r="I100" s="246"/>
      <c r="J100" s="45"/>
    </row>
    <row r="101" spans="1:10" ht="15" customHeight="1" thickBot="1" x14ac:dyDescent="0.35">
      <c r="A101" s="174" t="s">
        <v>57</v>
      </c>
      <c r="B101" s="175"/>
      <c r="C101" s="61" t="s">
        <v>47</v>
      </c>
      <c r="D101" s="247">
        <f>'고시 단가표'!I192</f>
        <v>172000</v>
      </c>
      <c r="E101" s="247"/>
      <c r="F101" s="247"/>
      <c r="G101" s="247"/>
      <c r="H101" s="247"/>
      <c r="I101" s="248"/>
      <c r="J101" s="46"/>
    </row>
    <row r="102" spans="1:10" ht="15" customHeight="1" thickBot="1" x14ac:dyDescent="0.35">
      <c r="A102" s="176" t="s">
        <v>58</v>
      </c>
      <c r="B102" s="177"/>
      <c r="C102" s="152" t="s">
        <v>59</v>
      </c>
      <c r="D102" s="249">
        <f>'고시 단가표'!I193</f>
        <v>29000</v>
      </c>
      <c r="E102" s="249"/>
      <c r="F102" s="249"/>
      <c r="G102" s="249"/>
      <c r="H102" s="249"/>
      <c r="I102" s="250"/>
      <c r="J102" s="159"/>
    </row>
  </sheetData>
  <mergeCells count="114">
    <mergeCell ref="D98:I98"/>
    <mergeCell ref="D99:I99"/>
    <mergeCell ref="D100:I100"/>
    <mergeCell ref="D101:I101"/>
    <mergeCell ref="D102:I102"/>
    <mergeCell ref="D93:I93"/>
    <mergeCell ref="D94:I94"/>
    <mergeCell ref="D95:I95"/>
    <mergeCell ref="D96:I96"/>
    <mergeCell ref="D97:I97"/>
    <mergeCell ref="A33:J33"/>
    <mergeCell ref="A52:J52"/>
    <mergeCell ref="A53:J53"/>
    <mergeCell ref="A39:J39"/>
    <mergeCell ref="D48:I48"/>
    <mergeCell ref="D49:I49"/>
    <mergeCell ref="D50:I50"/>
    <mergeCell ref="D51:I51"/>
    <mergeCell ref="D40:I40"/>
    <mergeCell ref="D41:I41"/>
    <mergeCell ref="D45:I45"/>
    <mergeCell ref="D46:I46"/>
    <mergeCell ref="D47:I47"/>
    <mergeCell ref="D42:I42"/>
    <mergeCell ref="D43:I43"/>
    <mergeCell ref="D44:I44"/>
    <mergeCell ref="A38:B38"/>
    <mergeCell ref="D34:I34"/>
    <mergeCell ref="D35:I35"/>
    <mergeCell ref="D36:I36"/>
    <mergeCell ref="D37:I37"/>
    <mergeCell ref="D38:I38"/>
    <mergeCell ref="A40:B40"/>
    <mergeCell ref="A41:B41"/>
    <mergeCell ref="A42:B42"/>
    <mergeCell ref="A43:B43"/>
    <mergeCell ref="A44:B44"/>
    <mergeCell ref="A34:B34"/>
    <mergeCell ref="A35:B35"/>
    <mergeCell ref="A36:B36"/>
    <mergeCell ref="A37:B37"/>
    <mergeCell ref="G56:I57"/>
    <mergeCell ref="J56:J57"/>
    <mergeCell ref="A54:C54"/>
    <mergeCell ref="A45:B45"/>
    <mergeCell ref="A46:B46"/>
    <mergeCell ref="A47:B47"/>
    <mergeCell ref="A48:B48"/>
    <mergeCell ref="A49:B49"/>
    <mergeCell ref="A50:B50"/>
    <mergeCell ref="A51:B51"/>
    <mergeCell ref="A1:J1"/>
    <mergeCell ref="A2:J2"/>
    <mergeCell ref="A3:C3"/>
    <mergeCell ref="B4:C4"/>
    <mergeCell ref="B5:C5"/>
    <mergeCell ref="A32:B32"/>
    <mergeCell ref="B7:C7"/>
    <mergeCell ref="B8:B12"/>
    <mergeCell ref="A8:A12"/>
    <mergeCell ref="A13:A21"/>
    <mergeCell ref="B13:B21"/>
    <mergeCell ref="A22:A25"/>
    <mergeCell ref="A27:B27"/>
    <mergeCell ref="A28:B28"/>
    <mergeCell ref="A30:C30"/>
    <mergeCell ref="A31:C31"/>
    <mergeCell ref="A29:B29"/>
    <mergeCell ref="B6:C6"/>
    <mergeCell ref="G5:I6"/>
    <mergeCell ref="J5:J6"/>
    <mergeCell ref="A5:A6"/>
    <mergeCell ref="A80:B80"/>
    <mergeCell ref="B55:C55"/>
    <mergeCell ref="B56:C56"/>
    <mergeCell ref="B57:C57"/>
    <mergeCell ref="B58:C58"/>
    <mergeCell ref="A59:A63"/>
    <mergeCell ref="B59:B63"/>
    <mergeCell ref="A64:A72"/>
    <mergeCell ref="B64:B72"/>
    <mergeCell ref="A73:A76"/>
    <mergeCell ref="A78:B78"/>
    <mergeCell ref="A79:B79"/>
    <mergeCell ref="A56:A57"/>
    <mergeCell ref="A92:B92"/>
    <mergeCell ref="A81:C81"/>
    <mergeCell ref="A82:C82"/>
    <mergeCell ref="A83:B83"/>
    <mergeCell ref="A84:J84"/>
    <mergeCell ref="A85:B85"/>
    <mergeCell ref="A86:B86"/>
    <mergeCell ref="D91:I91"/>
    <mergeCell ref="D92:I92"/>
    <mergeCell ref="A87:B87"/>
    <mergeCell ref="A88:B88"/>
    <mergeCell ref="A89:B89"/>
    <mergeCell ref="A90:J90"/>
    <mergeCell ref="A91:B91"/>
    <mergeCell ref="D85:I85"/>
    <mergeCell ref="D86:I86"/>
    <mergeCell ref="D87:I87"/>
    <mergeCell ref="D88:I88"/>
    <mergeCell ref="D89:I89"/>
    <mergeCell ref="A99:B99"/>
    <mergeCell ref="A100:B100"/>
    <mergeCell ref="A101:B101"/>
    <mergeCell ref="A102:B102"/>
    <mergeCell ref="A93:B93"/>
    <mergeCell ref="A94:B94"/>
    <mergeCell ref="A95:B95"/>
    <mergeCell ref="A96:B96"/>
    <mergeCell ref="A97:B97"/>
    <mergeCell ref="A98:B98"/>
  </mergeCells>
  <phoneticPr fontId="1" type="noConversion"/>
  <printOptions horizontalCentered="1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8"/>
  <sheetViews>
    <sheetView view="pageBreakPreview" topLeftCell="A177" zoomScaleNormal="100" zoomScaleSheetLayoutView="100" workbookViewId="0">
      <selection activeCell="H90" sqref="H90"/>
    </sheetView>
  </sheetViews>
  <sheetFormatPr defaultRowHeight="16.5" x14ac:dyDescent="0.3"/>
  <cols>
    <col min="1" max="1" width="5.625" customWidth="1"/>
    <col min="2" max="3" width="13.125" customWidth="1"/>
    <col min="4" max="5" width="15.625" customWidth="1"/>
    <col min="6" max="7" width="5.625" customWidth="1"/>
    <col min="8" max="12" width="9.625" customWidth="1"/>
    <col min="13" max="13" width="5.625" customWidth="1"/>
  </cols>
  <sheetData>
    <row r="1" spans="1:13" ht="39.950000000000003" customHeight="1" thickBot="1" x14ac:dyDescent="0.35">
      <c r="A1" s="282" t="s">
        <v>61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</row>
    <row r="2" spans="1:13" ht="20.100000000000001" customHeight="1" x14ac:dyDescent="0.3">
      <c r="A2" s="306" t="s">
        <v>64</v>
      </c>
      <c r="B2" s="295" t="s">
        <v>65</v>
      </c>
      <c r="C2" s="295"/>
      <c r="D2" s="308" t="s">
        <v>66</v>
      </c>
      <c r="E2" s="286"/>
      <c r="F2" s="274" t="s">
        <v>67</v>
      </c>
      <c r="G2" s="274" t="s">
        <v>68</v>
      </c>
      <c r="H2" s="41" t="s">
        <v>69</v>
      </c>
      <c r="I2" s="274" t="s">
        <v>70</v>
      </c>
      <c r="J2" s="274" t="s">
        <v>71</v>
      </c>
      <c r="K2" s="274" t="s">
        <v>72</v>
      </c>
      <c r="L2" s="274" t="s">
        <v>73</v>
      </c>
      <c r="M2" s="276" t="s">
        <v>6</v>
      </c>
    </row>
    <row r="3" spans="1:13" ht="20.100000000000001" customHeight="1" thickBot="1" x14ac:dyDescent="0.35">
      <c r="A3" s="307"/>
      <c r="B3" s="296"/>
      <c r="C3" s="296"/>
      <c r="D3" s="313"/>
      <c r="E3" s="314"/>
      <c r="F3" s="311"/>
      <c r="G3" s="311"/>
      <c r="H3" s="42" t="s">
        <v>74</v>
      </c>
      <c r="I3" s="311"/>
      <c r="J3" s="311"/>
      <c r="K3" s="311"/>
      <c r="L3" s="311"/>
      <c r="M3" s="312"/>
    </row>
    <row r="4" spans="1:13" ht="26.1" customHeight="1" thickBot="1" x14ac:dyDescent="0.35">
      <c r="A4" s="289" t="s">
        <v>62</v>
      </c>
      <c r="B4" s="290"/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1"/>
    </row>
    <row r="5" spans="1:13" ht="26.1" customHeight="1" x14ac:dyDescent="0.3">
      <c r="A5" s="65">
        <v>1</v>
      </c>
      <c r="B5" s="304" t="s">
        <v>75</v>
      </c>
      <c r="C5" s="304"/>
      <c r="D5" s="63" t="s">
        <v>177</v>
      </c>
      <c r="E5" s="13" t="s">
        <v>255</v>
      </c>
      <c r="F5" s="16">
        <v>1</v>
      </c>
      <c r="G5" s="16" t="s">
        <v>76</v>
      </c>
      <c r="H5" s="126">
        <f>+I5</f>
        <v>51000</v>
      </c>
      <c r="I5" s="93">
        <f t="shared" ref="I5:I10" si="0">J5</f>
        <v>51000</v>
      </c>
      <c r="J5" s="93">
        <v>51000</v>
      </c>
      <c r="K5" s="93"/>
      <c r="L5" s="93"/>
      <c r="M5" s="39"/>
    </row>
    <row r="6" spans="1:13" ht="26.1" customHeight="1" x14ac:dyDescent="0.3">
      <c r="A6" s="66">
        <v>2</v>
      </c>
      <c r="B6" s="305" t="s">
        <v>75</v>
      </c>
      <c r="C6" s="305"/>
      <c r="D6" s="18" t="s">
        <v>77</v>
      </c>
      <c r="E6" s="2" t="s">
        <v>255</v>
      </c>
      <c r="F6" s="1">
        <v>1</v>
      </c>
      <c r="G6" s="1" t="s">
        <v>76</v>
      </c>
      <c r="H6" s="127">
        <f>+I6</f>
        <v>70800</v>
      </c>
      <c r="I6" s="94">
        <f t="shared" si="0"/>
        <v>70800</v>
      </c>
      <c r="J6" s="94">
        <v>70800</v>
      </c>
      <c r="K6" s="94"/>
      <c r="L6" s="94"/>
      <c r="M6" s="38"/>
    </row>
    <row r="7" spans="1:13" ht="26.1" customHeight="1" x14ac:dyDescent="0.3">
      <c r="A7" s="66">
        <v>3</v>
      </c>
      <c r="B7" s="305" t="s">
        <v>75</v>
      </c>
      <c r="C7" s="305"/>
      <c r="D7" s="18" t="s">
        <v>78</v>
      </c>
      <c r="E7" s="2" t="s">
        <v>255</v>
      </c>
      <c r="F7" s="1">
        <v>1</v>
      </c>
      <c r="G7" s="1" t="s">
        <v>76</v>
      </c>
      <c r="H7" s="127">
        <f t="shared" ref="H7:H9" si="1">+I7</f>
        <v>89900</v>
      </c>
      <c r="I7" s="94">
        <f t="shared" si="0"/>
        <v>89900</v>
      </c>
      <c r="J7" s="94">
        <v>89900</v>
      </c>
      <c r="K7" s="94"/>
      <c r="L7" s="94"/>
      <c r="M7" s="38"/>
    </row>
    <row r="8" spans="1:13" ht="26.1" customHeight="1" x14ac:dyDescent="0.3">
      <c r="A8" s="66">
        <v>4</v>
      </c>
      <c r="B8" s="305" t="s">
        <v>75</v>
      </c>
      <c r="C8" s="305"/>
      <c r="D8" s="18" t="s">
        <v>79</v>
      </c>
      <c r="E8" s="2" t="s">
        <v>255</v>
      </c>
      <c r="F8" s="1">
        <v>1</v>
      </c>
      <c r="G8" s="1" t="s">
        <v>76</v>
      </c>
      <c r="H8" s="127">
        <f t="shared" si="1"/>
        <v>127500</v>
      </c>
      <c r="I8" s="94">
        <f t="shared" si="0"/>
        <v>127500</v>
      </c>
      <c r="J8" s="94">
        <v>127500</v>
      </c>
      <c r="K8" s="94"/>
      <c r="L8" s="94"/>
      <c r="M8" s="38"/>
    </row>
    <row r="9" spans="1:13" ht="26.1" customHeight="1" x14ac:dyDescent="0.3">
      <c r="A9" s="66">
        <v>5</v>
      </c>
      <c r="B9" s="305" t="s">
        <v>75</v>
      </c>
      <c r="C9" s="305"/>
      <c r="D9" s="18" t="s">
        <v>80</v>
      </c>
      <c r="E9" s="2" t="s">
        <v>255</v>
      </c>
      <c r="F9" s="1">
        <v>1</v>
      </c>
      <c r="G9" s="1" t="s">
        <v>76</v>
      </c>
      <c r="H9" s="127">
        <f t="shared" si="1"/>
        <v>172500</v>
      </c>
      <c r="I9" s="94">
        <f t="shared" si="0"/>
        <v>172500</v>
      </c>
      <c r="J9" s="94">
        <v>172500</v>
      </c>
      <c r="K9" s="94"/>
      <c r="L9" s="94"/>
      <c r="M9" s="38"/>
    </row>
    <row r="10" spans="1:13" ht="26.1" customHeight="1" thickBot="1" x14ac:dyDescent="0.35">
      <c r="A10" s="67">
        <v>6</v>
      </c>
      <c r="B10" s="315" t="s">
        <v>75</v>
      </c>
      <c r="C10" s="315"/>
      <c r="D10" s="64" t="s">
        <v>81</v>
      </c>
      <c r="E10" s="24" t="s">
        <v>255</v>
      </c>
      <c r="F10" s="15">
        <v>1</v>
      </c>
      <c r="G10" s="15" t="s">
        <v>76</v>
      </c>
      <c r="H10" s="127">
        <f>+I10</f>
        <v>239000</v>
      </c>
      <c r="I10" s="95">
        <f t="shared" si="0"/>
        <v>239000</v>
      </c>
      <c r="J10" s="95">
        <v>239000</v>
      </c>
      <c r="K10" s="95"/>
      <c r="L10" s="95"/>
      <c r="M10" s="40"/>
    </row>
    <row r="11" spans="1:13" ht="26.1" customHeight="1" thickBot="1" x14ac:dyDescent="0.35">
      <c r="A11" s="289" t="s">
        <v>63</v>
      </c>
      <c r="B11" s="290"/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1"/>
    </row>
    <row r="12" spans="1:13" ht="26.1" customHeight="1" x14ac:dyDescent="0.3">
      <c r="A12" s="65">
        <v>7</v>
      </c>
      <c r="B12" s="262" t="s">
        <v>83</v>
      </c>
      <c r="C12" s="262"/>
      <c r="D12" s="68" t="s">
        <v>16</v>
      </c>
      <c r="E12" s="12" t="s">
        <v>204</v>
      </c>
      <c r="F12" s="25">
        <v>1</v>
      </c>
      <c r="G12" s="25" t="s">
        <v>84</v>
      </c>
      <c r="H12" s="126">
        <f t="shared" ref="H12:H20" si="2">I12*0.92</f>
        <v>184000</v>
      </c>
      <c r="I12" s="96">
        <v>200000</v>
      </c>
      <c r="J12" s="96">
        <v>40299</v>
      </c>
      <c r="K12" s="96">
        <v>95714</v>
      </c>
      <c r="L12" s="96">
        <f t="shared" ref="L12:L20" si="3">I12-(J12+K12)</f>
        <v>63987</v>
      </c>
      <c r="M12" s="30"/>
    </row>
    <row r="13" spans="1:13" ht="26.1" customHeight="1" x14ac:dyDescent="0.3">
      <c r="A13" s="69">
        <v>8</v>
      </c>
      <c r="B13" s="273" t="s">
        <v>83</v>
      </c>
      <c r="C13" s="273"/>
      <c r="D13" s="19" t="s">
        <v>16</v>
      </c>
      <c r="E13" s="3" t="s">
        <v>85</v>
      </c>
      <c r="F13" s="4">
        <v>1</v>
      </c>
      <c r="G13" s="4" t="s">
        <v>84</v>
      </c>
      <c r="H13" s="127">
        <f t="shared" si="2"/>
        <v>200560</v>
      </c>
      <c r="I13" s="99">
        <v>218000</v>
      </c>
      <c r="J13" s="99">
        <v>51813</v>
      </c>
      <c r="K13" s="99">
        <v>97404</v>
      </c>
      <c r="L13" s="99">
        <f t="shared" si="3"/>
        <v>68783</v>
      </c>
      <c r="M13" s="27"/>
    </row>
    <row r="14" spans="1:13" ht="26.1" customHeight="1" x14ac:dyDescent="0.3">
      <c r="A14" s="69">
        <v>9</v>
      </c>
      <c r="B14" s="273" t="s">
        <v>83</v>
      </c>
      <c r="C14" s="273"/>
      <c r="D14" s="19" t="s">
        <v>16</v>
      </c>
      <c r="E14" s="3" t="s">
        <v>86</v>
      </c>
      <c r="F14" s="4">
        <v>1</v>
      </c>
      <c r="G14" s="4" t="s">
        <v>84</v>
      </c>
      <c r="H14" s="127">
        <f t="shared" si="2"/>
        <v>246560</v>
      </c>
      <c r="I14" s="99">
        <v>268000</v>
      </c>
      <c r="J14" s="99">
        <v>66256</v>
      </c>
      <c r="K14" s="99">
        <v>117993</v>
      </c>
      <c r="L14" s="99">
        <f t="shared" si="3"/>
        <v>83751</v>
      </c>
      <c r="M14" s="27"/>
    </row>
    <row r="15" spans="1:13" ht="26.1" customHeight="1" x14ac:dyDescent="0.3">
      <c r="A15" s="69">
        <v>10</v>
      </c>
      <c r="B15" s="273" t="s">
        <v>83</v>
      </c>
      <c r="C15" s="273"/>
      <c r="D15" s="19" t="s">
        <v>16</v>
      </c>
      <c r="E15" s="3" t="s">
        <v>87</v>
      </c>
      <c r="F15" s="4">
        <v>1</v>
      </c>
      <c r="G15" s="4" t="s">
        <v>84</v>
      </c>
      <c r="H15" s="127">
        <f t="shared" si="2"/>
        <v>268640</v>
      </c>
      <c r="I15" s="99">
        <v>292000</v>
      </c>
      <c r="J15" s="99">
        <v>79689</v>
      </c>
      <c r="K15" s="99">
        <v>122141</v>
      </c>
      <c r="L15" s="99">
        <f t="shared" si="3"/>
        <v>90170</v>
      </c>
      <c r="M15" s="27"/>
    </row>
    <row r="16" spans="1:13" ht="26.1" customHeight="1" x14ac:dyDescent="0.3">
      <c r="A16" s="69">
        <v>11</v>
      </c>
      <c r="B16" s="273" t="s">
        <v>83</v>
      </c>
      <c r="C16" s="273"/>
      <c r="D16" s="19" t="s">
        <v>16</v>
      </c>
      <c r="E16" s="3" t="s">
        <v>88</v>
      </c>
      <c r="F16" s="4">
        <v>1</v>
      </c>
      <c r="G16" s="4" t="s">
        <v>84</v>
      </c>
      <c r="H16" s="127">
        <f t="shared" si="2"/>
        <v>352360</v>
      </c>
      <c r="I16" s="99">
        <v>383000</v>
      </c>
      <c r="J16" s="99">
        <v>123826</v>
      </c>
      <c r="K16" s="99">
        <v>144419</v>
      </c>
      <c r="L16" s="99">
        <f t="shared" si="3"/>
        <v>114755</v>
      </c>
      <c r="M16" s="27"/>
    </row>
    <row r="17" spans="1:13" ht="26.1" customHeight="1" x14ac:dyDescent="0.3">
      <c r="A17" s="69">
        <v>12</v>
      </c>
      <c r="B17" s="273" t="s">
        <v>83</v>
      </c>
      <c r="C17" s="273"/>
      <c r="D17" s="19" t="s">
        <v>16</v>
      </c>
      <c r="E17" s="3" t="s">
        <v>205</v>
      </c>
      <c r="F17" s="4">
        <v>1</v>
      </c>
      <c r="G17" s="4" t="s">
        <v>84</v>
      </c>
      <c r="H17" s="127">
        <f t="shared" si="2"/>
        <v>192280</v>
      </c>
      <c r="I17" s="99">
        <v>209000</v>
      </c>
      <c r="J17" s="99">
        <v>42218</v>
      </c>
      <c r="K17" s="99">
        <v>99864</v>
      </c>
      <c r="L17" s="99">
        <f t="shared" si="3"/>
        <v>66918</v>
      </c>
      <c r="M17" s="27"/>
    </row>
    <row r="18" spans="1:13" ht="26.1" customHeight="1" x14ac:dyDescent="0.3">
      <c r="A18" s="69">
        <v>13</v>
      </c>
      <c r="B18" s="273" t="s">
        <v>83</v>
      </c>
      <c r="C18" s="273"/>
      <c r="D18" s="19" t="s">
        <v>16</v>
      </c>
      <c r="E18" s="3" t="s">
        <v>89</v>
      </c>
      <c r="F18" s="4">
        <v>1</v>
      </c>
      <c r="G18" s="4" t="s">
        <v>84</v>
      </c>
      <c r="H18" s="127">
        <f t="shared" si="2"/>
        <v>207920</v>
      </c>
      <c r="I18" s="99">
        <v>226000</v>
      </c>
      <c r="J18" s="99">
        <v>53732</v>
      </c>
      <c r="K18" s="99">
        <v>101553</v>
      </c>
      <c r="L18" s="99">
        <f t="shared" si="3"/>
        <v>70715</v>
      </c>
      <c r="M18" s="27"/>
    </row>
    <row r="19" spans="1:13" ht="26.1" customHeight="1" x14ac:dyDescent="0.3">
      <c r="A19" s="69">
        <v>14</v>
      </c>
      <c r="B19" s="273" t="s">
        <v>83</v>
      </c>
      <c r="C19" s="273"/>
      <c r="D19" s="19" t="s">
        <v>16</v>
      </c>
      <c r="E19" s="3" t="s">
        <v>90</v>
      </c>
      <c r="F19" s="4">
        <v>1</v>
      </c>
      <c r="G19" s="4" t="s">
        <v>84</v>
      </c>
      <c r="H19" s="127">
        <f t="shared" si="2"/>
        <v>256680</v>
      </c>
      <c r="I19" s="99">
        <v>279000</v>
      </c>
      <c r="J19" s="99">
        <v>69488</v>
      </c>
      <c r="K19" s="99">
        <v>122141</v>
      </c>
      <c r="L19" s="99">
        <f t="shared" si="3"/>
        <v>87371</v>
      </c>
      <c r="M19" s="27"/>
    </row>
    <row r="20" spans="1:13" ht="26.1" customHeight="1" thickBot="1" x14ac:dyDescent="0.35">
      <c r="A20" s="70">
        <v>15</v>
      </c>
      <c r="B20" s="269" t="s">
        <v>83</v>
      </c>
      <c r="C20" s="269"/>
      <c r="D20" s="20" t="s">
        <v>16</v>
      </c>
      <c r="E20" s="14" t="s">
        <v>91</v>
      </c>
      <c r="F20" s="10">
        <v>1</v>
      </c>
      <c r="G20" s="10" t="s">
        <v>84</v>
      </c>
      <c r="H20" s="128">
        <f t="shared" si="2"/>
        <v>276920</v>
      </c>
      <c r="I20" s="97">
        <v>301000</v>
      </c>
      <c r="J20" s="97">
        <v>82113</v>
      </c>
      <c r="K20" s="97">
        <v>126289</v>
      </c>
      <c r="L20" s="97">
        <f t="shared" si="3"/>
        <v>92598</v>
      </c>
      <c r="M20" s="32"/>
    </row>
    <row r="21" spans="1:13" ht="39.950000000000003" customHeight="1" thickBot="1" x14ac:dyDescent="0.35">
      <c r="A21" s="282" t="s">
        <v>92</v>
      </c>
      <c r="B21" s="282"/>
      <c r="C21" s="282"/>
      <c r="D21" s="282"/>
      <c r="E21" s="282"/>
      <c r="F21" s="282"/>
      <c r="G21" s="282"/>
      <c r="H21" s="282"/>
      <c r="I21" s="282"/>
      <c r="J21" s="282"/>
      <c r="K21" s="282"/>
      <c r="L21" s="282"/>
      <c r="M21" s="282"/>
    </row>
    <row r="22" spans="1:13" ht="20.100000000000001" customHeight="1" x14ac:dyDescent="0.3">
      <c r="A22" s="306" t="s">
        <v>64</v>
      </c>
      <c r="B22" s="295" t="s">
        <v>65</v>
      </c>
      <c r="C22" s="295"/>
      <c r="D22" s="308" t="s">
        <v>66</v>
      </c>
      <c r="E22" s="286"/>
      <c r="F22" s="274" t="s">
        <v>67</v>
      </c>
      <c r="G22" s="274" t="s">
        <v>68</v>
      </c>
      <c r="H22" s="41" t="s">
        <v>69</v>
      </c>
      <c r="I22" s="274" t="s">
        <v>70</v>
      </c>
      <c r="J22" s="274" t="s">
        <v>71</v>
      </c>
      <c r="K22" s="274" t="s">
        <v>72</v>
      </c>
      <c r="L22" s="274" t="s">
        <v>73</v>
      </c>
      <c r="M22" s="276" t="s">
        <v>6</v>
      </c>
    </row>
    <row r="23" spans="1:13" ht="20.100000000000001" customHeight="1" thickBot="1" x14ac:dyDescent="0.35">
      <c r="A23" s="307"/>
      <c r="B23" s="296"/>
      <c r="C23" s="296"/>
      <c r="D23" s="309"/>
      <c r="E23" s="288"/>
      <c r="F23" s="275"/>
      <c r="G23" s="275"/>
      <c r="H23" s="43" t="s">
        <v>74</v>
      </c>
      <c r="I23" s="275"/>
      <c r="J23" s="275"/>
      <c r="K23" s="275"/>
      <c r="L23" s="275"/>
      <c r="M23" s="277"/>
    </row>
    <row r="24" spans="1:13" ht="26.1" customHeight="1" x14ac:dyDescent="0.3">
      <c r="A24" s="71">
        <v>16</v>
      </c>
      <c r="B24" s="301" t="s">
        <v>83</v>
      </c>
      <c r="C24" s="301"/>
      <c r="D24" s="68" t="s">
        <v>16</v>
      </c>
      <c r="E24" s="12" t="s">
        <v>93</v>
      </c>
      <c r="F24" s="25">
        <v>1</v>
      </c>
      <c r="G24" s="25" t="s">
        <v>84</v>
      </c>
      <c r="H24" s="126">
        <f t="shared" ref="H24:H40" si="4">I24*0.92</f>
        <v>370760</v>
      </c>
      <c r="I24" s="96">
        <v>403000</v>
      </c>
      <c r="J24" s="96">
        <v>131502</v>
      </c>
      <c r="K24" s="96">
        <v>151025</v>
      </c>
      <c r="L24" s="96">
        <f t="shared" ref="L24:L40" si="5">I24-(J24+K24)</f>
        <v>120473</v>
      </c>
      <c r="M24" s="30"/>
    </row>
    <row r="25" spans="1:13" ht="26.1" customHeight="1" x14ac:dyDescent="0.3">
      <c r="A25" s="69">
        <v>17</v>
      </c>
      <c r="B25" s="273" t="s">
        <v>83</v>
      </c>
      <c r="C25" s="273"/>
      <c r="D25" s="19" t="s">
        <v>16</v>
      </c>
      <c r="E25" s="3" t="s">
        <v>94</v>
      </c>
      <c r="F25" s="4">
        <v>1</v>
      </c>
      <c r="G25" s="4" t="s">
        <v>84</v>
      </c>
      <c r="H25" s="127">
        <f t="shared" si="4"/>
        <v>423200</v>
      </c>
      <c r="I25" s="99">
        <v>460000</v>
      </c>
      <c r="J25" s="99">
        <v>166953</v>
      </c>
      <c r="K25" s="99">
        <v>158399</v>
      </c>
      <c r="L25" s="99">
        <f t="shared" si="5"/>
        <v>134648</v>
      </c>
      <c r="M25" s="27"/>
    </row>
    <row r="26" spans="1:13" ht="26.1" customHeight="1" x14ac:dyDescent="0.3">
      <c r="A26" s="69">
        <v>18</v>
      </c>
      <c r="B26" s="273" t="s">
        <v>83</v>
      </c>
      <c r="C26" s="273"/>
      <c r="D26" s="19" t="s">
        <v>16</v>
      </c>
      <c r="E26" s="3" t="s">
        <v>206</v>
      </c>
      <c r="F26" s="4">
        <v>1</v>
      </c>
      <c r="G26" s="4" t="s">
        <v>84</v>
      </c>
      <c r="H26" s="127">
        <f t="shared" si="4"/>
        <v>201480</v>
      </c>
      <c r="I26" s="99">
        <v>219000</v>
      </c>
      <c r="J26" s="99">
        <v>45147</v>
      </c>
      <c r="K26" s="99">
        <v>104012</v>
      </c>
      <c r="L26" s="99">
        <f t="shared" si="5"/>
        <v>69841</v>
      </c>
      <c r="M26" s="27"/>
    </row>
    <row r="27" spans="1:13" ht="26.1" customHeight="1" x14ac:dyDescent="0.3">
      <c r="A27" s="69">
        <v>19</v>
      </c>
      <c r="B27" s="273" t="s">
        <v>83</v>
      </c>
      <c r="C27" s="273"/>
      <c r="D27" s="19" t="s">
        <v>16</v>
      </c>
      <c r="E27" s="3" t="s">
        <v>95</v>
      </c>
      <c r="F27" s="4">
        <v>1</v>
      </c>
      <c r="G27" s="4" t="s">
        <v>84</v>
      </c>
      <c r="H27" s="127">
        <f t="shared" si="4"/>
        <v>218040</v>
      </c>
      <c r="I27" s="99">
        <v>237000</v>
      </c>
      <c r="J27" s="99">
        <v>56661</v>
      </c>
      <c r="K27" s="99">
        <v>105701</v>
      </c>
      <c r="L27" s="99">
        <f t="shared" si="5"/>
        <v>74638</v>
      </c>
      <c r="M27" s="27"/>
    </row>
    <row r="28" spans="1:13" ht="26.1" customHeight="1" x14ac:dyDescent="0.3">
      <c r="A28" s="69">
        <v>20</v>
      </c>
      <c r="B28" s="273" t="s">
        <v>83</v>
      </c>
      <c r="C28" s="273"/>
      <c r="D28" s="19" t="s">
        <v>16</v>
      </c>
      <c r="E28" s="3" t="s">
        <v>96</v>
      </c>
      <c r="F28" s="4">
        <v>1</v>
      </c>
      <c r="G28" s="4" t="s">
        <v>84</v>
      </c>
      <c r="H28" s="127">
        <f t="shared" si="4"/>
        <v>264040</v>
      </c>
      <c r="I28" s="99">
        <v>287000</v>
      </c>
      <c r="J28" s="99">
        <v>71003</v>
      </c>
      <c r="K28" s="99">
        <v>126289</v>
      </c>
      <c r="L28" s="99">
        <f t="shared" si="5"/>
        <v>89708</v>
      </c>
      <c r="M28" s="27"/>
    </row>
    <row r="29" spans="1:13" ht="26.1" customHeight="1" x14ac:dyDescent="0.3">
      <c r="A29" s="69">
        <v>21</v>
      </c>
      <c r="B29" s="273" t="s">
        <v>83</v>
      </c>
      <c r="C29" s="273"/>
      <c r="D29" s="19" t="s">
        <v>16</v>
      </c>
      <c r="E29" s="3" t="s">
        <v>97</v>
      </c>
      <c r="F29" s="4">
        <v>1</v>
      </c>
      <c r="G29" s="4" t="s">
        <v>84</v>
      </c>
      <c r="H29" s="127">
        <f t="shared" si="4"/>
        <v>286120</v>
      </c>
      <c r="I29" s="99">
        <v>311000</v>
      </c>
      <c r="J29" s="99">
        <v>84436</v>
      </c>
      <c r="K29" s="99">
        <v>130437</v>
      </c>
      <c r="L29" s="99">
        <f t="shared" si="5"/>
        <v>96127</v>
      </c>
      <c r="M29" s="27"/>
    </row>
    <row r="30" spans="1:13" ht="26.1" customHeight="1" x14ac:dyDescent="0.3">
      <c r="A30" s="69">
        <v>22</v>
      </c>
      <c r="B30" s="273" t="s">
        <v>83</v>
      </c>
      <c r="C30" s="273"/>
      <c r="D30" s="19" t="s">
        <v>16</v>
      </c>
      <c r="E30" s="3" t="s">
        <v>98</v>
      </c>
      <c r="F30" s="4">
        <v>1</v>
      </c>
      <c r="G30" s="4" t="s">
        <v>84</v>
      </c>
      <c r="H30" s="127">
        <f t="shared" si="4"/>
        <v>387320</v>
      </c>
      <c r="I30" s="99">
        <v>421000</v>
      </c>
      <c r="J30" s="99">
        <v>137259</v>
      </c>
      <c r="K30" s="99">
        <v>157632</v>
      </c>
      <c r="L30" s="99">
        <f t="shared" si="5"/>
        <v>126109</v>
      </c>
      <c r="M30" s="27"/>
    </row>
    <row r="31" spans="1:13" ht="26.1" customHeight="1" x14ac:dyDescent="0.3">
      <c r="A31" s="69">
        <v>23</v>
      </c>
      <c r="B31" s="273" t="s">
        <v>83</v>
      </c>
      <c r="C31" s="273"/>
      <c r="D31" s="19" t="s">
        <v>16</v>
      </c>
      <c r="E31" s="3" t="s">
        <v>99</v>
      </c>
      <c r="F31" s="4">
        <v>1</v>
      </c>
      <c r="G31" s="4" t="s">
        <v>84</v>
      </c>
      <c r="H31" s="127">
        <f t="shared" si="4"/>
        <v>439760</v>
      </c>
      <c r="I31" s="99">
        <v>478000</v>
      </c>
      <c r="J31" s="99">
        <v>172710</v>
      </c>
      <c r="K31" s="99">
        <v>165006</v>
      </c>
      <c r="L31" s="99">
        <f t="shared" si="5"/>
        <v>140284</v>
      </c>
      <c r="M31" s="27"/>
    </row>
    <row r="32" spans="1:13" ht="26.1" customHeight="1" x14ac:dyDescent="0.3">
      <c r="A32" s="69">
        <v>24</v>
      </c>
      <c r="B32" s="273" t="s">
        <v>83</v>
      </c>
      <c r="C32" s="273"/>
      <c r="D32" s="19" t="s">
        <v>16</v>
      </c>
      <c r="E32" s="3" t="s">
        <v>207</v>
      </c>
      <c r="F32" s="4">
        <v>1</v>
      </c>
      <c r="G32" s="4" t="s">
        <v>84</v>
      </c>
      <c r="H32" s="127">
        <f t="shared" si="4"/>
        <v>229080</v>
      </c>
      <c r="I32" s="99">
        <v>249000</v>
      </c>
      <c r="J32" s="99">
        <v>63327</v>
      </c>
      <c r="K32" s="99">
        <v>108160</v>
      </c>
      <c r="L32" s="99">
        <f t="shared" si="5"/>
        <v>77513</v>
      </c>
      <c r="M32" s="27"/>
    </row>
    <row r="33" spans="1:13" ht="26.1" customHeight="1" x14ac:dyDescent="0.3">
      <c r="A33" s="69">
        <v>25</v>
      </c>
      <c r="B33" s="273" t="s">
        <v>83</v>
      </c>
      <c r="C33" s="273"/>
      <c r="D33" s="19" t="s">
        <v>16</v>
      </c>
      <c r="E33" s="3" t="s">
        <v>100</v>
      </c>
      <c r="F33" s="4">
        <v>1</v>
      </c>
      <c r="G33" s="4" t="s">
        <v>84</v>
      </c>
      <c r="H33" s="127">
        <f t="shared" si="4"/>
        <v>245640</v>
      </c>
      <c r="I33" s="99">
        <v>267000</v>
      </c>
      <c r="J33" s="99">
        <v>74841</v>
      </c>
      <c r="K33" s="99">
        <v>109850</v>
      </c>
      <c r="L33" s="99">
        <f t="shared" si="5"/>
        <v>82309</v>
      </c>
      <c r="M33" s="27"/>
    </row>
    <row r="34" spans="1:13" ht="26.1" customHeight="1" x14ac:dyDescent="0.3">
      <c r="A34" s="69">
        <v>26</v>
      </c>
      <c r="B34" s="273" t="s">
        <v>83</v>
      </c>
      <c r="C34" s="273"/>
      <c r="D34" s="19" t="s">
        <v>16</v>
      </c>
      <c r="E34" s="3" t="s">
        <v>101</v>
      </c>
      <c r="F34" s="4">
        <v>1</v>
      </c>
      <c r="G34" s="4" t="s">
        <v>84</v>
      </c>
      <c r="H34" s="127">
        <f t="shared" si="4"/>
        <v>296240</v>
      </c>
      <c r="I34" s="99">
        <v>322000</v>
      </c>
      <c r="J34" s="99">
        <v>90193</v>
      </c>
      <c r="K34" s="99">
        <v>132896</v>
      </c>
      <c r="L34" s="99">
        <f t="shared" si="5"/>
        <v>98911</v>
      </c>
      <c r="M34" s="27"/>
    </row>
    <row r="35" spans="1:13" ht="26.1" customHeight="1" x14ac:dyDescent="0.3">
      <c r="A35" s="69">
        <v>27</v>
      </c>
      <c r="B35" s="273" t="s">
        <v>83</v>
      </c>
      <c r="C35" s="273"/>
      <c r="D35" s="19" t="s">
        <v>16</v>
      </c>
      <c r="E35" s="3" t="s">
        <v>102</v>
      </c>
      <c r="F35" s="4">
        <v>1</v>
      </c>
      <c r="G35" s="4" t="s">
        <v>84</v>
      </c>
      <c r="H35" s="127">
        <f t="shared" si="4"/>
        <v>320160</v>
      </c>
      <c r="I35" s="99">
        <v>348000</v>
      </c>
      <c r="J35" s="99">
        <v>105545</v>
      </c>
      <c r="K35" s="99">
        <v>137044</v>
      </c>
      <c r="L35" s="99">
        <f t="shared" si="5"/>
        <v>105411</v>
      </c>
      <c r="M35" s="27"/>
    </row>
    <row r="36" spans="1:13" ht="26.1" customHeight="1" x14ac:dyDescent="0.3">
      <c r="A36" s="69">
        <v>28</v>
      </c>
      <c r="B36" s="273" t="s">
        <v>83</v>
      </c>
      <c r="C36" s="273"/>
      <c r="D36" s="19" t="s">
        <v>16</v>
      </c>
      <c r="E36" s="3" t="s">
        <v>103</v>
      </c>
      <c r="F36" s="4">
        <v>1</v>
      </c>
      <c r="G36" s="4" t="s">
        <v>84</v>
      </c>
      <c r="H36" s="127">
        <f t="shared" si="4"/>
        <v>421360</v>
      </c>
      <c r="I36" s="99">
        <v>458000</v>
      </c>
      <c r="J36" s="99">
        <v>158368</v>
      </c>
      <c r="K36" s="99">
        <v>164238</v>
      </c>
      <c r="L36" s="99">
        <f t="shared" si="5"/>
        <v>135394</v>
      </c>
      <c r="M36" s="27"/>
    </row>
    <row r="37" spans="1:13" ht="26.1" customHeight="1" x14ac:dyDescent="0.3">
      <c r="A37" s="69">
        <v>29</v>
      </c>
      <c r="B37" s="273" t="s">
        <v>83</v>
      </c>
      <c r="C37" s="273"/>
      <c r="D37" s="19" t="s">
        <v>16</v>
      </c>
      <c r="E37" s="3" t="s">
        <v>104</v>
      </c>
      <c r="F37" s="4">
        <v>1</v>
      </c>
      <c r="G37" s="4" t="s">
        <v>84</v>
      </c>
      <c r="H37" s="127">
        <f t="shared" si="4"/>
        <v>475640</v>
      </c>
      <c r="I37" s="99">
        <v>517000</v>
      </c>
      <c r="J37" s="99">
        <v>194829</v>
      </c>
      <c r="K37" s="99">
        <v>171612</v>
      </c>
      <c r="L37" s="99">
        <f t="shared" si="5"/>
        <v>150559</v>
      </c>
      <c r="M37" s="27"/>
    </row>
    <row r="38" spans="1:13" ht="26.1" customHeight="1" x14ac:dyDescent="0.3">
      <c r="A38" s="69">
        <v>30</v>
      </c>
      <c r="B38" s="273" t="s">
        <v>83</v>
      </c>
      <c r="C38" s="273"/>
      <c r="D38" s="19" t="s">
        <v>16</v>
      </c>
      <c r="E38" s="3" t="s">
        <v>208</v>
      </c>
      <c r="F38" s="4">
        <v>1</v>
      </c>
      <c r="G38" s="4" t="s">
        <v>84</v>
      </c>
      <c r="H38" s="127">
        <f t="shared" si="4"/>
        <v>245640</v>
      </c>
      <c r="I38" s="99">
        <v>267000</v>
      </c>
      <c r="J38" s="99">
        <v>72013</v>
      </c>
      <c r="K38" s="99">
        <v>112308</v>
      </c>
      <c r="L38" s="99">
        <f t="shared" si="5"/>
        <v>82679</v>
      </c>
      <c r="M38" s="27"/>
    </row>
    <row r="39" spans="1:13" ht="26.1" customHeight="1" x14ac:dyDescent="0.3">
      <c r="A39" s="69">
        <v>31</v>
      </c>
      <c r="B39" s="273" t="s">
        <v>83</v>
      </c>
      <c r="C39" s="273"/>
      <c r="D39" s="19" t="s">
        <v>16</v>
      </c>
      <c r="E39" s="3" t="s">
        <v>105</v>
      </c>
      <c r="F39" s="4">
        <v>1</v>
      </c>
      <c r="G39" s="4" t="s">
        <v>84</v>
      </c>
      <c r="H39" s="127">
        <f t="shared" si="4"/>
        <v>262200</v>
      </c>
      <c r="I39" s="99">
        <v>285000</v>
      </c>
      <c r="J39" s="99">
        <v>84436</v>
      </c>
      <c r="K39" s="99">
        <v>113998</v>
      </c>
      <c r="L39" s="99">
        <f t="shared" si="5"/>
        <v>86566</v>
      </c>
      <c r="M39" s="27"/>
    </row>
    <row r="40" spans="1:13" ht="26.1" customHeight="1" thickBot="1" x14ac:dyDescent="0.35">
      <c r="A40" s="70">
        <v>32</v>
      </c>
      <c r="B40" s="269" t="s">
        <v>83</v>
      </c>
      <c r="C40" s="269"/>
      <c r="D40" s="20" t="s">
        <v>16</v>
      </c>
      <c r="E40" s="14" t="s">
        <v>106</v>
      </c>
      <c r="F40" s="10">
        <v>1</v>
      </c>
      <c r="G40" s="10" t="s">
        <v>84</v>
      </c>
      <c r="H40" s="128">
        <f t="shared" si="4"/>
        <v>314640</v>
      </c>
      <c r="I40" s="97">
        <v>342000</v>
      </c>
      <c r="J40" s="97">
        <v>97869</v>
      </c>
      <c r="K40" s="97">
        <v>139502</v>
      </c>
      <c r="L40" s="97">
        <f t="shared" si="5"/>
        <v>104629</v>
      </c>
      <c r="M40" s="32"/>
    </row>
    <row r="41" spans="1:13" ht="39.950000000000003" customHeight="1" thickBot="1" x14ac:dyDescent="0.35">
      <c r="A41" s="282" t="s">
        <v>107</v>
      </c>
      <c r="B41" s="282"/>
      <c r="C41" s="282"/>
      <c r="D41" s="282"/>
      <c r="E41" s="282"/>
      <c r="F41" s="282"/>
      <c r="G41" s="282"/>
      <c r="H41" s="282"/>
      <c r="I41" s="282"/>
      <c r="J41" s="282"/>
      <c r="K41" s="282"/>
      <c r="L41" s="282"/>
      <c r="M41" s="282"/>
    </row>
    <row r="42" spans="1:13" ht="20.100000000000001" customHeight="1" x14ac:dyDescent="0.3">
      <c r="A42" s="283" t="s">
        <v>64</v>
      </c>
      <c r="B42" s="285" t="s">
        <v>65</v>
      </c>
      <c r="C42" s="286"/>
      <c r="D42" s="285" t="s">
        <v>66</v>
      </c>
      <c r="E42" s="286"/>
      <c r="F42" s="274" t="s">
        <v>67</v>
      </c>
      <c r="G42" s="274" t="s">
        <v>68</v>
      </c>
      <c r="H42" s="41" t="s">
        <v>69</v>
      </c>
      <c r="I42" s="274" t="s">
        <v>70</v>
      </c>
      <c r="J42" s="274" t="s">
        <v>71</v>
      </c>
      <c r="K42" s="274" t="s">
        <v>72</v>
      </c>
      <c r="L42" s="274" t="s">
        <v>73</v>
      </c>
      <c r="M42" s="276" t="s">
        <v>6</v>
      </c>
    </row>
    <row r="43" spans="1:13" ht="20.100000000000001" customHeight="1" thickBot="1" x14ac:dyDescent="0.35">
      <c r="A43" s="284"/>
      <c r="B43" s="287"/>
      <c r="C43" s="288"/>
      <c r="D43" s="287"/>
      <c r="E43" s="288"/>
      <c r="F43" s="275"/>
      <c r="G43" s="275"/>
      <c r="H43" s="43" t="s">
        <v>74</v>
      </c>
      <c r="I43" s="275"/>
      <c r="J43" s="275"/>
      <c r="K43" s="275"/>
      <c r="L43" s="275"/>
      <c r="M43" s="277"/>
    </row>
    <row r="44" spans="1:13" ht="26.1" customHeight="1" x14ac:dyDescent="0.3">
      <c r="A44" s="29">
        <v>33</v>
      </c>
      <c r="B44" s="302" t="s">
        <v>83</v>
      </c>
      <c r="C44" s="303"/>
      <c r="D44" s="12" t="s">
        <v>16</v>
      </c>
      <c r="E44" s="12" t="s">
        <v>108</v>
      </c>
      <c r="F44" s="25">
        <v>1</v>
      </c>
      <c r="G44" s="25" t="s">
        <v>84</v>
      </c>
      <c r="H44" s="126">
        <f t="shared" ref="H44:H60" si="6">I44*0.92</f>
        <v>338560</v>
      </c>
      <c r="I44" s="96">
        <v>368000</v>
      </c>
      <c r="J44" s="96">
        <v>113221</v>
      </c>
      <c r="K44" s="96">
        <v>143650</v>
      </c>
      <c r="L44" s="96">
        <f t="shared" ref="L44:L60" si="7">I44-(J44+K44)</f>
        <v>111129</v>
      </c>
      <c r="M44" s="30"/>
    </row>
    <row r="45" spans="1:13" ht="26.1" customHeight="1" x14ac:dyDescent="0.3">
      <c r="A45" s="26">
        <v>34</v>
      </c>
      <c r="B45" s="297" t="s">
        <v>83</v>
      </c>
      <c r="C45" s="298"/>
      <c r="D45" s="3" t="s">
        <v>16</v>
      </c>
      <c r="E45" s="3" t="s">
        <v>109</v>
      </c>
      <c r="F45" s="4">
        <v>1</v>
      </c>
      <c r="G45" s="4" t="s">
        <v>84</v>
      </c>
      <c r="H45" s="127">
        <f t="shared" si="6"/>
        <v>441600</v>
      </c>
      <c r="I45" s="99">
        <v>480000</v>
      </c>
      <c r="J45" s="99">
        <v>166953</v>
      </c>
      <c r="K45" s="99">
        <v>170844</v>
      </c>
      <c r="L45" s="99">
        <f t="shared" si="7"/>
        <v>142203</v>
      </c>
      <c r="M45" s="27"/>
    </row>
    <row r="46" spans="1:13" ht="26.1" customHeight="1" x14ac:dyDescent="0.3">
      <c r="A46" s="26">
        <v>35</v>
      </c>
      <c r="B46" s="297" t="s">
        <v>83</v>
      </c>
      <c r="C46" s="298"/>
      <c r="D46" s="3" t="s">
        <v>16</v>
      </c>
      <c r="E46" s="3" t="s">
        <v>110</v>
      </c>
      <c r="F46" s="4">
        <v>1</v>
      </c>
      <c r="G46" s="4" t="s">
        <v>84</v>
      </c>
      <c r="H46" s="127">
        <f t="shared" si="6"/>
        <v>495880</v>
      </c>
      <c r="I46" s="99">
        <v>539000</v>
      </c>
      <c r="J46" s="99">
        <v>204424</v>
      </c>
      <c r="K46" s="99">
        <v>178218</v>
      </c>
      <c r="L46" s="99">
        <f t="shared" si="7"/>
        <v>156358</v>
      </c>
      <c r="M46" s="27"/>
    </row>
    <row r="47" spans="1:13" ht="26.1" customHeight="1" x14ac:dyDescent="0.3">
      <c r="A47" s="26">
        <v>36</v>
      </c>
      <c r="B47" s="297" t="s">
        <v>83</v>
      </c>
      <c r="C47" s="298"/>
      <c r="D47" s="3" t="s">
        <v>16</v>
      </c>
      <c r="E47" s="3" t="s">
        <v>209</v>
      </c>
      <c r="F47" s="4">
        <v>1</v>
      </c>
      <c r="G47" s="4" t="s">
        <v>84</v>
      </c>
      <c r="H47" s="127">
        <f t="shared" si="6"/>
        <v>258520</v>
      </c>
      <c r="I47" s="99">
        <v>281000</v>
      </c>
      <c r="J47" s="99">
        <v>77770</v>
      </c>
      <c r="K47" s="99">
        <v>116456</v>
      </c>
      <c r="L47" s="99">
        <f t="shared" si="7"/>
        <v>86774</v>
      </c>
      <c r="M47" s="27"/>
    </row>
    <row r="48" spans="1:13" ht="26.1" customHeight="1" x14ac:dyDescent="0.3">
      <c r="A48" s="26">
        <v>37</v>
      </c>
      <c r="B48" s="297" t="s">
        <v>83</v>
      </c>
      <c r="C48" s="298"/>
      <c r="D48" s="3" t="s">
        <v>16</v>
      </c>
      <c r="E48" s="3" t="s">
        <v>111</v>
      </c>
      <c r="F48" s="4">
        <v>1</v>
      </c>
      <c r="G48" s="4" t="s">
        <v>84</v>
      </c>
      <c r="H48" s="127">
        <f t="shared" si="6"/>
        <v>274160</v>
      </c>
      <c r="I48" s="99">
        <v>298000</v>
      </c>
      <c r="J48" s="99">
        <v>89284</v>
      </c>
      <c r="K48" s="99">
        <v>118146</v>
      </c>
      <c r="L48" s="99">
        <f t="shared" si="7"/>
        <v>90570</v>
      </c>
      <c r="M48" s="27"/>
    </row>
    <row r="49" spans="1:13" ht="26.1" customHeight="1" x14ac:dyDescent="0.3">
      <c r="A49" s="26">
        <v>38</v>
      </c>
      <c r="B49" s="297" t="s">
        <v>83</v>
      </c>
      <c r="C49" s="298"/>
      <c r="D49" s="3" t="s">
        <v>16</v>
      </c>
      <c r="E49" s="3" t="s">
        <v>112</v>
      </c>
      <c r="F49" s="4">
        <v>1</v>
      </c>
      <c r="G49" s="4" t="s">
        <v>84</v>
      </c>
      <c r="H49" s="127">
        <f t="shared" si="6"/>
        <v>331200</v>
      </c>
      <c r="I49" s="99">
        <v>360000</v>
      </c>
      <c r="J49" s="99">
        <v>103626</v>
      </c>
      <c r="K49" s="99">
        <v>146108</v>
      </c>
      <c r="L49" s="99">
        <f t="shared" si="7"/>
        <v>110266</v>
      </c>
      <c r="M49" s="27"/>
    </row>
    <row r="50" spans="1:13" ht="26.1" customHeight="1" x14ac:dyDescent="0.3">
      <c r="A50" s="26">
        <v>39</v>
      </c>
      <c r="B50" s="297" t="s">
        <v>83</v>
      </c>
      <c r="C50" s="298"/>
      <c r="D50" s="3" t="s">
        <v>16</v>
      </c>
      <c r="E50" s="3" t="s">
        <v>113</v>
      </c>
      <c r="F50" s="4">
        <v>1</v>
      </c>
      <c r="G50" s="4" t="s">
        <v>84</v>
      </c>
      <c r="H50" s="127">
        <f t="shared" si="6"/>
        <v>354200</v>
      </c>
      <c r="I50" s="99">
        <v>385000</v>
      </c>
      <c r="J50" s="99">
        <v>118069</v>
      </c>
      <c r="K50" s="99">
        <v>150256</v>
      </c>
      <c r="L50" s="99">
        <f t="shared" si="7"/>
        <v>116675</v>
      </c>
      <c r="M50" s="27"/>
    </row>
    <row r="51" spans="1:13" ht="26.1" customHeight="1" x14ac:dyDescent="0.3">
      <c r="A51" s="26">
        <v>40</v>
      </c>
      <c r="B51" s="297" t="s">
        <v>83</v>
      </c>
      <c r="C51" s="298"/>
      <c r="D51" s="3" t="s">
        <v>16</v>
      </c>
      <c r="E51" s="3" t="s">
        <v>114</v>
      </c>
      <c r="F51" s="4">
        <v>1</v>
      </c>
      <c r="G51" s="4" t="s">
        <v>84</v>
      </c>
      <c r="H51" s="127">
        <f t="shared" si="6"/>
        <v>464600</v>
      </c>
      <c r="I51" s="99">
        <v>505000</v>
      </c>
      <c r="J51" s="99">
        <v>178467</v>
      </c>
      <c r="K51" s="99">
        <v>177451</v>
      </c>
      <c r="L51" s="99">
        <f t="shared" si="7"/>
        <v>149082</v>
      </c>
      <c r="M51" s="27"/>
    </row>
    <row r="52" spans="1:13" ht="26.1" customHeight="1" x14ac:dyDescent="0.3">
      <c r="A52" s="26">
        <v>41</v>
      </c>
      <c r="B52" s="297" t="s">
        <v>83</v>
      </c>
      <c r="C52" s="298"/>
      <c r="D52" s="3" t="s">
        <v>16</v>
      </c>
      <c r="E52" s="3" t="s">
        <v>115</v>
      </c>
      <c r="F52" s="4">
        <v>1</v>
      </c>
      <c r="G52" s="4" t="s">
        <v>84</v>
      </c>
      <c r="H52" s="127">
        <f t="shared" si="6"/>
        <v>520720</v>
      </c>
      <c r="I52" s="99">
        <v>566000</v>
      </c>
      <c r="J52" s="99">
        <v>216847</v>
      </c>
      <c r="K52" s="99">
        <v>184825</v>
      </c>
      <c r="L52" s="99">
        <f t="shared" si="7"/>
        <v>164328</v>
      </c>
      <c r="M52" s="27"/>
    </row>
    <row r="53" spans="1:13" ht="26.1" customHeight="1" x14ac:dyDescent="0.3">
      <c r="A53" s="26">
        <v>42</v>
      </c>
      <c r="B53" s="297" t="s">
        <v>83</v>
      </c>
      <c r="C53" s="298"/>
      <c r="D53" s="3" t="s">
        <v>16</v>
      </c>
      <c r="E53" s="3" t="s">
        <v>210</v>
      </c>
      <c r="F53" s="4">
        <v>1</v>
      </c>
      <c r="G53" s="4" t="s">
        <v>84</v>
      </c>
      <c r="H53" s="127">
        <f t="shared" si="6"/>
        <v>264040</v>
      </c>
      <c r="I53" s="99">
        <v>287000</v>
      </c>
      <c r="J53" s="99">
        <v>82517</v>
      </c>
      <c r="K53" s="99">
        <v>116456</v>
      </c>
      <c r="L53" s="99">
        <f t="shared" si="7"/>
        <v>88027</v>
      </c>
      <c r="M53" s="27"/>
    </row>
    <row r="54" spans="1:13" ht="26.1" customHeight="1" x14ac:dyDescent="0.3">
      <c r="A54" s="26">
        <v>43</v>
      </c>
      <c r="B54" s="297" t="s">
        <v>83</v>
      </c>
      <c r="C54" s="298"/>
      <c r="D54" s="3" t="s">
        <v>16</v>
      </c>
      <c r="E54" s="3" t="s">
        <v>116</v>
      </c>
      <c r="F54" s="4">
        <v>1</v>
      </c>
      <c r="G54" s="4" t="s">
        <v>84</v>
      </c>
      <c r="H54" s="127">
        <f t="shared" si="6"/>
        <v>281520</v>
      </c>
      <c r="I54" s="99">
        <v>306000</v>
      </c>
      <c r="J54" s="99">
        <v>95041</v>
      </c>
      <c r="K54" s="99">
        <v>118146</v>
      </c>
      <c r="L54" s="99">
        <f t="shared" si="7"/>
        <v>92813</v>
      </c>
      <c r="M54" s="27"/>
    </row>
    <row r="55" spans="1:13" ht="26.1" customHeight="1" x14ac:dyDescent="0.3">
      <c r="A55" s="26">
        <v>44</v>
      </c>
      <c r="B55" s="297" t="s">
        <v>83</v>
      </c>
      <c r="C55" s="298"/>
      <c r="D55" s="3" t="s">
        <v>16</v>
      </c>
      <c r="E55" s="3" t="s">
        <v>117</v>
      </c>
      <c r="F55" s="4">
        <v>1</v>
      </c>
      <c r="G55" s="4" t="s">
        <v>84</v>
      </c>
      <c r="H55" s="127">
        <f t="shared" si="6"/>
        <v>336720</v>
      </c>
      <c r="I55" s="99">
        <v>366000</v>
      </c>
      <c r="J55" s="99">
        <v>108474</v>
      </c>
      <c r="K55" s="99">
        <v>146108</v>
      </c>
      <c r="L55" s="99">
        <f t="shared" si="7"/>
        <v>111418</v>
      </c>
      <c r="M55" s="27"/>
    </row>
    <row r="56" spans="1:13" ht="26.1" customHeight="1" x14ac:dyDescent="0.3">
      <c r="A56" s="26">
        <v>45</v>
      </c>
      <c r="B56" s="297" t="s">
        <v>83</v>
      </c>
      <c r="C56" s="298"/>
      <c r="D56" s="3" t="s">
        <v>16</v>
      </c>
      <c r="E56" s="3" t="s">
        <v>118</v>
      </c>
      <c r="F56" s="4">
        <v>1</v>
      </c>
      <c r="G56" s="4" t="s">
        <v>84</v>
      </c>
      <c r="H56" s="127">
        <f t="shared" si="6"/>
        <v>360640</v>
      </c>
      <c r="I56" s="99">
        <v>392000</v>
      </c>
      <c r="J56" s="99">
        <v>123826</v>
      </c>
      <c r="K56" s="99">
        <v>150256</v>
      </c>
      <c r="L56" s="99">
        <f t="shared" si="7"/>
        <v>117918</v>
      </c>
      <c r="M56" s="27"/>
    </row>
    <row r="57" spans="1:13" ht="26.1" customHeight="1" x14ac:dyDescent="0.3">
      <c r="A57" s="26">
        <v>46</v>
      </c>
      <c r="B57" s="297" t="s">
        <v>83</v>
      </c>
      <c r="C57" s="298"/>
      <c r="D57" s="3" t="s">
        <v>16</v>
      </c>
      <c r="E57" s="3" t="s">
        <v>119</v>
      </c>
      <c r="F57" s="4">
        <v>1</v>
      </c>
      <c r="G57" s="4" t="s">
        <v>84</v>
      </c>
      <c r="H57" s="127">
        <f t="shared" si="6"/>
        <v>456320</v>
      </c>
      <c r="I57" s="99">
        <v>496000</v>
      </c>
      <c r="J57" s="99">
        <v>171801</v>
      </c>
      <c r="K57" s="99">
        <v>177451</v>
      </c>
      <c r="L57" s="99">
        <f t="shared" si="7"/>
        <v>146748</v>
      </c>
      <c r="M57" s="27"/>
    </row>
    <row r="58" spans="1:13" ht="26.1" customHeight="1" x14ac:dyDescent="0.3">
      <c r="A58" s="26">
        <v>47</v>
      </c>
      <c r="B58" s="297" t="s">
        <v>83</v>
      </c>
      <c r="C58" s="298"/>
      <c r="D58" s="3" t="s">
        <v>16</v>
      </c>
      <c r="E58" s="3" t="s">
        <v>120</v>
      </c>
      <c r="F58" s="4">
        <v>1</v>
      </c>
      <c r="G58" s="4" t="s">
        <v>84</v>
      </c>
      <c r="H58" s="127">
        <f t="shared" si="6"/>
        <v>512440</v>
      </c>
      <c r="I58" s="99">
        <v>557000</v>
      </c>
      <c r="J58" s="99">
        <v>210181</v>
      </c>
      <c r="K58" s="99">
        <v>184825</v>
      </c>
      <c r="L58" s="99">
        <f t="shared" si="7"/>
        <v>161994</v>
      </c>
      <c r="M58" s="27"/>
    </row>
    <row r="59" spans="1:13" ht="26.1" customHeight="1" x14ac:dyDescent="0.3">
      <c r="A59" s="26">
        <v>48</v>
      </c>
      <c r="B59" s="297" t="s">
        <v>83</v>
      </c>
      <c r="C59" s="298"/>
      <c r="D59" s="3" t="s">
        <v>16</v>
      </c>
      <c r="E59" s="3" t="s">
        <v>211</v>
      </c>
      <c r="F59" s="4">
        <v>1</v>
      </c>
      <c r="G59" s="4" t="s">
        <v>84</v>
      </c>
      <c r="H59" s="127">
        <f t="shared" si="6"/>
        <v>347760</v>
      </c>
      <c r="I59" s="99">
        <v>378000</v>
      </c>
      <c r="J59" s="99">
        <v>148470</v>
      </c>
      <c r="K59" s="99">
        <v>120605</v>
      </c>
      <c r="L59" s="99">
        <f t="shared" si="7"/>
        <v>108925</v>
      </c>
      <c r="M59" s="27"/>
    </row>
    <row r="60" spans="1:13" ht="26.1" customHeight="1" thickBot="1" x14ac:dyDescent="0.35">
      <c r="A60" s="31">
        <v>49</v>
      </c>
      <c r="B60" s="299" t="s">
        <v>83</v>
      </c>
      <c r="C60" s="300"/>
      <c r="D60" s="14" t="s">
        <v>16</v>
      </c>
      <c r="E60" s="14" t="s">
        <v>121</v>
      </c>
      <c r="F60" s="10">
        <v>1</v>
      </c>
      <c r="G60" s="10" t="s">
        <v>84</v>
      </c>
      <c r="H60" s="128">
        <f t="shared" si="6"/>
        <v>359720</v>
      </c>
      <c r="I60" s="97">
        <v>391000</v>
      </c>
      <c r="J60" s="97">
        <v>156348</v>
      </c>
      <c r="K60" s="97">
        <v>122295</v>
      </c>
      <c r="L60" s="97">
        <f t="shared" si="7"/>
        <v>112357</v>
      </c>
      <c r="M60" s="32"/>
    </row>
    <row r="61" spans="1:13" ht="39.950000000000003" customHeight="1" thickBot="1" x14ac:dyDescent="0.35">
      <c r="A61" s="294" t="s">
        <v>122</v>
      </c>
      <c r="B61" s="294"/>
      <c r="C61" s="294"/>
      <c r="D61" s="294"/>
      <c r="E61" s="294"/>
      <c r="F61" s="294"/>
      <c r="G61" s="294"/>
      <c r="H61" s="294"/>
      <c r="I61" s="294"/>
      <c r="J61" s="294"/>
      <c r="K61" s="294"/>
      <c r="L61" s="294"/>
      <c r="M61" s="294"/>
    </row>
    <row r="62" spans="1:13" ht="20.100000000000001" customHeight="1" x14ac:dyDescent="0.3">
      <c r="A62" s="306" t="s">
        <v>64</v>
      </c>
      <c r="B62" s="295" t="s">
        <v>65</v>
      </c>
      <c r="C62" s="295"/>
      <c r="D62" s="308" t="s">
        <v>66</v>
      </c>
      <c r="E62" s="286"/>
      <c r="F62" s="274" t="s">
        <v>67</v>
      </c>
      <c r="G62" s="274" t="s">
        <v>68</v>
      </c>
      <c r="H62" s="41" t="s">
        <v>69</v>
      </c>
      <c r="I62" s="274" t="s">
        <v>70</v>
      </c>
      <c r="J62" s="274" t="s">
        <v>71</v>
      </c>
      <c r="K62" s="274" t="s">
        <v>72</v>
      </c>
      <c r="L62" s="274" t="s">
        <v>73</v>
      </c>
      <c r="M62" s="276" t="s">
        <v>6</v>
      </c>
    </row>
    <row r="63" spans="1:13" ht="20.100000000000001" customHeight="1" thickBot="1" x14ac:dyDescent="0.35">
      <c r="A63" s="307"/>
      <c r="B63" s="296"/>
      <c r="C63" s="296"/>
      <c r="D63" s="309"/>
      <c r="E63" s="288"/>
      <c r="F63" s="275"/>
      <c r="G63" s="275"/>
      <c r="H63" s="43" t="s">
        <v>74</v>
      </c>
      <c r="I63" s="275"/>
      <c r="J63" s="275"/>
      <c r="K63" s="275"/>
      <c r="L63" s="275"/>
      <c r="M63" s="277"/>
    </row>
    <row r="64" spans="1:13" ht="26.1" customHeight="1" x14ac:dyDescent="0.3">
      <c r="A64" s="71">
        <v>50</v>
      </c>
      <c r="B64" s="301" t="s">
        <v>83</v>
      </c>
      <c r="C64" s="301"/>
      <c r="D64" s="68" t="s">
        <v>16</v>
      </c>
      <c r="E64" s="12" t="s">
        <v>130</v>
      </c>
      <c r="F64" s="25">
        <v>1</v>
      </c>
      <c r="G64" s="25" t="s">
        <v>84</v>
      </c>
      <c r="H64" s="126">
        <f t="shared" ref="H64:H80" si="8">I64*0.92</f>
        <v>413080</v>
      </c>
      <c r="I64" s="96">
        <v>449000</v>
      </c>
      <c r="J64" s="96">
        <v>164630</v>
      </c>
      <c r="K64" s="96">
        <v>152716</v>
      </c>
      <c r="L64" s="96">
        <f t="shared" ref="L64:L80" si="9">I64-(J64+K64)</f>
        <v>131654</v>
      </c>
      <c r="M64" s="30"/>
    </row>
    <row r="65" spans="1:13" ht="26.1" customHeight="1" x14ac:dyDescent="0.3">
      <c r="A65" s="69">
        <v>51</v>
      </c>
      <c r="B65" s="273" t="s">
        <v>83</v>
      </c>
      <c r="C65" s="273"/>
      <c r="D65" s="19" t="s">
        <v>16</v>
      </c>
      <c r="E65" s="3" t="s">
        <v>123</v>
      </c>
      <c r="F65" s="4">
        <v>1</v>
      </c>
      <c r="G65" s="4" t="s">
        <v>84</v>
      </c>
      <c r="H65" s="127">
        <f t="shared" si="8"/>
        <v>433320</v>
      </c>
      <c r="I65" s="99">
        <v>471000</v>
      </c>
      <c r="J65" s="99">
        <v>176750</v>
      </c>
      <c r="K65" s="99">
        <v>156864</v>
      </c>
      <c r="L65" s="99">
        <f t="shared" si="9"/>
        <v>137386</v>
      </c>
      <c r="M65" s="27"/>
    </row>
    <row r="66" spans="1:13" ht="26.1" customHeight="1" x14ac:dyDescent="0.3">
      <c r="A66" s="69">
        <v>52</v>
      </c>
      <c r="B66" s="273" t="s">
        <v>83</v>
      </c>
      <c r="C66" s="273"/>
      <c r="D66" s="19" t="s">
        <v>16</v>
      </c>
      <c r="E66" s="3" t="s">
        <v>124</v>
      </c>
      <c r="F66" s="4">
        <v>1</v>
      </c>
      <c r="G66" s="4" t="s">
        <v>84</v>
      </c>
      <c r="H66" s="127">
        <f t="shared" si="8"/>
        <v>497720</v>
      </c>
      <c r="I66" s="99">
        <v>541000</v>
      </c>
      <c r="J66" s="99">
        <v>198364</v>
      </c>
      <c r="K66" s="99">
        <v>184057</v>
      </c>
      <c r="L66" s="99">
        <f t="shared" si="9"/>
        <v>158579</v>
      </c>
      <c r="M66" s="27"/>
    </row>
    <row r="67" spans="1:13" ht="26.1" customHeight="1" x14ac:dyDescent="0.3">
      <c r="A67" s="69">
        <v>53</v>
      </c>
      <c r="B67" s="273" t="s">
        <v>83</v>
      </c>
      <c r="C67" s="273"/>
      <c r="D67" s="19" t="s">
        <v>16</v>
      </c>
      <c r="E67" s="3" t="s">
        <v>125</v>
      </c>
      <c r="F67" s="4">
        <v>1</v>
      </c>
      <c r="G67" s="4" t="s">
        <v>84</v>
      </c>
      <c r="H67" s="127">
        <f t="shared" si="8"/>
        <v>536360</v>
      </c>
      <c r="I67" s="99">
        <v>583000</v>
      </c>
      <c r="J67" s="99">
        <v>222301</v>
      </c>
      <c r="K67" s="99">
        <v>191432</v>
      </c>
      <c r="L67" s="99">
        <f t="shared" si="9"/>
        <v>169267</v>
      </c>
      <c r="M67" s="27"/>
    </row>
    <row r="68" spans="1:13" ht="26.1" customHeight="1" x14ac:dyDescent="0.3">
      <c r="A68" s="69">
        <v>54</v>
      </c>
      <c r="B68" s="273" t="s">
        <v>83</v>
      </c>
      <c r="C68" s="273"/>
      <c r="D68" s="19" t="s">
        <v>16</v>
      </c>
      <c r="E68" s="3" t="s">
        <v>212</v>
      </c>
      <c r="F68" s="4">
        <v>1</v>
      </c>
      <c r="G68" s="4" t="s">
        <v>84</v>
      </c>
      <c r="H68" s="127">
        <f t="shared" si="8"/>
        <v>363400</v>
      </c>
      <c r="I68" s="99">
        <v>395000</v>
      </c>
      <c r="J68" s="99">
        <v>161499</v>
      </c>
      <c r="K68" s="99">
        <v>120605</v>
      </c>
      <c r="L68" s="99">
        <f t="shared" si="9"/>
        <v>112896</v>
      </c>
      <c r="M68" s="27"/>
    </row>
    <row r="69" spans="1:13" ht="26.1" customHeight="1" x14ac:dyDescent="0.3">
      <c r="A69" s="69">
        <v>55</v>
      </c>
      <c r="B69" s="273" t="s">
        <v>83</v>
      </c>
      <c r="C69" s="273"/>
      <c r="D69" s="19" t="s">
        <v>16</v>
      </c>
      <c r="E69" s="3" t="s">
        <v>126</v>
      </c>
      <c r="F69" s="4">
        <v>1</v>
      </c>
      <c r="G69" s="4" t="s">
        <v>84</v>
      </c>
      <c r="H69" s="127">
        <f t="shared" si="8"/>
        <v>375360</v>
      </c>
      <c r="I69" s="99">
        <v>408000</v>
      </c>
      <c r="J69" s="99">
        <v>169276</v>
      </c>
      <c r="K69" s="99">
        <v>122295</v>
      </c>
      <c r="L69" s="99">
        <f t="shared" si="9"/>
        <v>116429</v>
      </c>
      <c r="M69" s="27"/>
    </row>
    <row r="70" spans="1:13" ht="26.1" customHeight="1" x14ac:dyDescent="0.3">
      <c r="A70" s="69">
        <v>56</v>
      </c>
      <c r="B70" s="273" t="s">
        <v>83</v>
      </c>
      <c r="C70" s="273"/>
      <c r="D70" s="19" t="s">
        <v>16</v>
      </c>
      <c r="E70" s="3" t="s">
        <v>131</v>
      </c>
      <c r="F70" s="4">
        <v>1</v>
      </c>
      <c r="G70" s="4" t="s">
        <v>84</v>
      </c>
      <c r="H70" s="127">
        <f t="shared" si="8"/>
        <v>427800</v>
      </c>
      <c r="I70" s="99">
        <v>465000</v>
      </c>
      <c r="J70" s="99">
        <v>177558</v>
      </c>
      <c r="K70" s="99">
        <v>152716</v>
      </c>
      <c r="L70" s="99">
        <f t="shared" si="9"/>
        <v>134726</v>
      </c>
      <c r="M70" s="27"/>
    </row>
    <row r="71" spans="1:13" ht="26.1" customHeight="1" x14ac:dyDescent="0.3">
      <c r="A71" s="69">
        <v>57</v>
      </c>
      <c r="B71" s="273" t="s">
        <v>83</v>
      </c>
      <c r="C71" s="273"/>
      <c r="D71" s="19" t="s">
        <v>16</v>
      </c>
      <c r="E71" s="3" t="s">
        <v>127</v>
      </c>
      <c r="F71" s="4">
        <v>1</v>
      </c>
      <c r="G71" s="4" t="s">
        <v>84</v>
      </c>
      <c r="H71" s="127">
        <f t="shared" si="8"/>
        <v>448040</v>
      </c>
      <c r="I71" s="99">
        <v>487000</v>
      </c>
      <c r="J71" s="99">
        <v>189577</v>
      </c>
      <c r="K71" s="99">
        <v>156864</v>
      </c>
      <c r="L71" s="99">
        <f t="shared" si="9"/>
        <v>140559</v>
      </c>
      <c r="M71" s="27"/>
    </row>
    <row r="72" spans="1:13" ht="26.1" customHeight="1" x14ac:dyDescent="0.3">
      <c r="A72" s="69">
        <v>58</v>
      </c>
      <c r="B72" s="273" t="s">
        <v>83</v>
      </c>
      <c r="C72" s="273"/>
      <c r="D72" s="19" t="s">
        <v>16</v>
      </c>
      <c r="E72" s="3" t="s">
        <v>128</v>
      </c>
      <c r="F72" s="4">
        <v>1</v>
      </c>
      <c r="G72" s="4" t="s">
        <v>84</v>
      </c>
      <c r="H72" s="127">
        <f t="shared" si="8"/>
        <v>512440</v>
      </c>
      <c r="I72" s="99">
        <v>557000</v>
      </c>
      <c r="J72" s="99">
        <v>211090</v>
      </c>
      <c r="K72" s="99">
        <v>184057</v>
      </c>
      <c r="L72" s="99">
        <f t="shared" si="9"/>
        <v>161853</v>
      </c>
      <c r="M72" s="27"/>
    </row>
    <row r="73" spans="1:13" ht="26.1" customHeight="1" thickBot="1" x14ac:dyDescent="0.35">
      <c r="A73" s="73">
        <v>59</v>
      </c>
      <c r="B73" s="273" t="s">
        <v>83</v>
      </c>
      <c r="C73" s="273"/>
      <c r="D73" s="72" t="s">
        <v>16</v>
      </c>
      <c r="E73" s="5" t="s">
        <v>129</v>
      </c>
      <c r="F73" s="6">
        <v>1</v>
      </c>
      <c r="G73" s="6" t="s">
        <v>84</v>
      </c>
      <c r="H73" s="129">
        <f t="shared" si="8"/>
        <v>552000</v>
      </c>
      <c r="I73" s="104">
        <v>600000</v>
      </c>
      <c r="J73" s="104">
        <v>235330</v>
      </c>
      <c r="K73" s="104">
        <v>191432</v>
      </c>
      <c r="L73" s="104">
        <f t="shared" si="9"/>
        <v>173238</v>
      </c>
      <c r="M73" s="28"/>
    </row>
    <row r="74" spans="1:13" ht="26.1" customHeight="1" x14ac:dyDescent="0.3">
      <c r="A74" s="65">
        <v>60</v>
      </c>
      <c r="B74" s="262" t="s">
        <v>153</v>
      </c>
      <c r="C74" s="262"/>
      <c r="D74" s="21" t="s">
        <v>16</v>
      </c>
      <c r="E74" s="7" t="s">
        <v>133</v>
      </c>
      <c r="F74" s="8">
        <v>1</v>
      </c>
      <c r="G74" s="8" t="s">
        <v>84</v>
      </c>
      <c r="H74" s="130">
        <f t="shared" si="8"/>
        <v>62560</v>
      </c>
      <c r="I74" s="98">
        <v>68000</v>
      </c>
      <c r="J74" s="98">
        <v>5840</v>
      </c>
      <c r="K74" s="98">
        <v>40146</v>
      </c>
      <c r="L74" s="98">
        <f t="shared" si="9"/>
        <v>22014</v>
      </c>
      <c r="M74" s="33"/>
    </row>
    <row r="75" spans="1:13" ht="26.1" customHeight="1" x14ac:dyDescent="0.3">
      <c r="A75" s="69">
        <v>61</v>
      </c>
      <c r="B75" s="273" t="s">
        <v>132</v>
      </c>
      <c r="C75" s="273"/>
      <c r="D75" s="19" t="s">
        <v>16</v>
      </c>
      <c r="E75" s="3" t="s">
        <v>134</v>
      </c>
      <c r="F75" s="4">
        <v>1</v>
      </c>
      <c r="G75" s="4" t="s">
        <v>84</v>
      </c>
      <c r="H75" s="127">
        <f t="shared" si="8"/>
        <v>62560</v>
      </c>
      <c r="I75" s="99">
        <v>68000</v>
      </c>
      <c r="J75" s="99">
        <v>4460</v>
      </c>
      <c r="K75" s="99">
        <v>41313</v>
      </c>
      <c r="L75" s="99">
        <f t="shared" si="9"/>
        <v>22227</v>
      </c>
      <c r="M75" s="27"/>
    </row>
    <row r="76" spans="1:13" ht="26.1" customHeight="1" x14ac:dyDescent="0.3">
      <c r="A76" s="69">
        <v>62</v>
      </c>
      <c r="B76" s="273" t="s">
        <v>153</v>
      </c>
      <c r="C76" s="273"/>
      <c r="D76" s="19" t="s">
        <v>16</v>
      </c>
      <c r="E76" s="3" t="s">
        <v>201</v>
      </c>
      <c r="F76" s="4">
        <v>1</v>
      </c>
      <c r="G76" s="4" t="s">
        <v>84</v>
      </c>
      <c r="H76" s="127">
        <f t="shared" si="8"/>
        <v>68080</v>
      </c>
      <c r="I76" s="99">
        <v>74000</v>
      </c>
      <c r="J76" s="99">
        <v>7380</v>
      </c>
      <c r="K76" s="99">
        <v>42481</v>
      </c>
      <c r="L76" s="99">
        <f t="shared" si="9"/>
        <v>24139</v>
      </c>
      <c r="M76" s="27"/>
    </row>
    <row r="77" spans="1:13" ht="26.1" customHeight="1" x14ac:dyDescent="0.3">
      <c r="A77" s="69">
        <v>63</v>
      </c>
      <c r="B77" s="273" t="s">
        <v>153</v>
      </c>
      <c r="C77" s="273"/>
      <c r="D77" s="19" t="s">
        <v>16</v>
      </c>
      <c r="E77" s="3" t="s">
        <v>202</v>
      </c>
      <c r="F77" s="4">
        <v>1</v>
      </c>
      <c r="G77" s="4" t="s">
        <v>84</v>
      </c>
      <c r="H77" s="127">
        <f t="shared" si="8"/>
        <v>69000</v>
      </c>
      <c r="I77" s="99">
        <v>75000</v>
      </c>
      <c r="J77" s="99">
        <v>7380</v>
      </c>
      <c r="K77" s="99">
        <v>43649</v>
      </c>
      <c r="L77" s="99">
        <f t="shared" si="9"/>
        <v>23971</v>
      </c>
      <c r="M77" s="27"/>
    </row>
    <row r="78" spans="1:13" ht="26.1" customHeight="1" x14ac:dyDescent="0.3">
      <c r="A78" s="69">
        <v>64</v>
      </c>
      <c r="B78" s="273" t="s">
        <v>132</v>
      </c>
      <c r="C78" s="273"/>
      <c r="D78" s="19" t="s">
        <v>16</v>
      </c>
      <c r="E78" s="3" t="s">
        <v>203</v>
      </c>
      <c r="F78" s="4">
        <v>1</v>
      </c>
      <c r="G78" s="4" t="s">
        <v>84</v>
      </c>
      <c r="H78" s="127">
        <f t="shared" si="8"/>
        <v>69000</v>
      </c>
      <c r="I78" s="99">
        <v>75000</v>
      </c>
      <c r="J78" s="99">
        <v>5420</v>
      </c>
      <c r="K78" s="99">
        <v>44816</v>
      </c>
      <c r="L78" s="99">
        <f t="shared" si="9"/>
        <v>24764</v>
      </c>
      <c r="M78" s="27"/>
    </row>
    <row r="79" spans="1:13" ht="26.1" customHeight="1" x14ac:dyDescent="0.3">
      <c r="A79" s="69">
        <v>65</v>
      </c>
      <c r="B79" s="273" t="s">
        <v>153</v>
      </c>
      <c r="C79" s="273"/>
      <c r="D79" s="19" t="s">
        <v>16</v>
      </c>
      <c r="E79" s="3" t="s">
        <v>135</v>
      </c>
      <c r="F79" s="4">
        <v>1</v>
      </c>
      <c r="G79" s="4" t="s">
        <v>84</v>
      </c>
      <c r="H79" s="127">
        <f t="shared" si="8"/>
        <v>75440</v>
      </c>
      <c r="I79" s="99">
        <v>82000</v>
      </c>
      <c r="J79" s="99">
        <v>9750</v>
      </c>
      <c r="K79" s="99">
        <v>45799</v>
      </c>
      <c r="L79" s="99">
        <f t="shared" si="9"/>
        <v>26451</v>
      </c>
      <c r="M79" s="27"/>
    </row>
    <row r="80" spans="1:13" ht="26.1" customHeight="1" thickBot="1" x14ac:dyDescent="0.35">
      <c r="A80" s="70">
        <v>66</v>
      </c>
      <c r="B80" s="269" t="s">
        <v>153</v>
      </c>
      <c r="C80" s="269"/>
      <c r="D80" s="20" t="s">
        <v>16</v>
      </c>
      <c r="E80" s="14" t="s">
        <v>136</v>
      </c>
      <c r="F80" s="10">
        <v>1</v>
      </c>
      <c r="G80" s="10" t="s">
        <v>84</v>
      </c>
      <c r="H80" s="128">
        <f t="shared" si="8"/>
        <v>76360</v>
      </c>
      <c r="I80" s="97">
        <v>83000</v>
      </c>
      <c r="J80" s="97">
        <v>9750</v>
      </c>
      <c r="K80" s="97">
        <v>46967</v>
      </c>
      <c r="L80" s="97">
        <f t="shared" si="9"/>
        <v>26283</v>
      </c>
      <c r="M80" s="32"/>
    </row>
    <row r="81" spans="1:13" ht="39.950000000000003" customHeight="1" thickBot="1" x14ac:dyDescent="0.35">
      <c r="A81" s="282" t="s">
        <v>137</v>
      </c>
      <c r="B81" s="282"/>
      <c r="C81" s="282"/>
      <c r="D81" s="282"/>
      <c r="E81" s="282"/>
      <c r="F81" s="282"/>
      <c r="G81" s="282"/>
      <c r="H81" s="282"/>
      <c r="I81" s="282"/>
      <c r="J81" s="282"/>
      <c r="K81" s="282"/>
      <c r="L81" s="282"/>
      <c r="M81" s="282"/>
    </row>
    <row r="82" spans="1:13" ht="20.100000000000001" customHeight="1" x14ac:dyDescent="0.3">
      <c r="A82" s="306" t="s">
        <v>64</v>
      </c>
      <c r="B82" s="295" t="s">
        <v>65</v>
      </c>
      <c r="C82" s="295"/>
      <c r="D82" s="308" t="s">
        <v>66</v>
      </c>
      <c r="E82" s="286"/>
      <c r="F82" s="274" t="s">
        <v>67</v>
      </c>
      <c r="G82" s="274" t="s">
        <v>68</v>
      </c>
      <c r="H82" s="41" t="s">
        <v>69</v>
      </c>
      <c r="I82" s="274" t="s">
        <v>70</v>
      </c>
      <c r="J82" s="274" t="s">
        <v>71</v>
      </c>
      <c r="K82" s="274" t="s">
        <v>72</v>
      </c>
      <c r="L82" s="274" t="s">
        <v>73</v>
      </c>
      <c r="M82" s="276" t="s">
        <v>6</v>
      </c>
    </row>
    <row r="83" spans="1:13" ht="20.100000000000001" customHeight="1" thickBot="1" x14ac:dyDescent="0.35">
      <c r="A83" s="307"/>
      <c r="B83" s="296"/>
      <c r="C83" s="296"/>
      <c r="D83" s="309"/>
      <c r="E83" s="288"/>
      <c r="F83" s="275"/>
      <c r="G83" s="275"/>
      <c r="H83" s="43" t="s">
        <v>74</v>
      </c>
      <c r="I83" s="275"/>
      <c r="J83" s="275"/>
      <c r="K83" s="275"/>
      <c r="L83" s="275"/>
      <c r="M83" s="277"/>
    </row>
    <row r="84" spans="1:13" ht="26.1" customHeight="1" x14ac:dyDescent="0.3">
      <c r="A84" s="71">
        <v>67</v>
      </c>
      <c r="B84" s="301" t="s">
        <v>153</v>
      </c>
      <c r="C84" s="301"/>
      <c r="D84" s="68" t="s">
        <v>16</v>
      </c>
      <c r="E84" s="12" t="s">
        <v>138</v>
      </c>
      <c r="F84" s="25">
        <v>1</v>
      </c>
      <c r="G84" s="25" t="s">
        <v>84</v>
      </c>
      <c r="H84" s="126">
        <f t="shared" ref="H84:H96" si="10">I84*0.92</f>
        <v>78200</v>
      </c>
      <c r="I84" s="96">
        <v>85000</v>
      </c>
      <c r="J84" s="96">
        <v>9750</v>
      </c>
      <c r="K84" s="96">
        <v>48135</v>
      </c>
      <c r="L84" s="96">
        <f t="shared" ref="L84:L96" si="11">I84-(J84+K84)</f>
        <v>27115</v>
      </c>
      <c r="M84" s="30"/>
    </row>
    <row r="85" spans="1:13" ht="26.1" customHeight="1" x14ac:dyDescent="0.3">
      <c r="A85" s="69">
        <v>68</v>
      </c>
      <c r="B85" s="273" t="s">
        <v>132</v>
      </c>
      <c r="C85" s="273"/>
      <c r="D85" s="19" t="s">
        <v>16</v>
      </c>
      <c r="E85" s="3" t="s">
        <v>139</v>
      </c>
      <c r="F85" s="4">
        <v>1</v>
      </c>
      <c r="G85" s="4" t="s">
        <v>84</v>
      </c>
      <c r="H85" s="127">
        <f t="shared" si="10"/>
        <v>79120</v>
      </c>
      <c r="I85" s="99">
        <v>86000</v>
      </c>
      <c r="J85" s="99">
        <v>8070</v>
      </c>
      <c r="K85" s="99">
        <v>49794</v>
      </c>
      <c r="L85" s="99">
        <f t="shared" si="11"/>
        <v>28136</v>
      </c>
      <c r="M85" s="27"/>
    </row>
    <row r="86" spans="1:13" ht="26.1" customHeight="1" x14ac:dyDescent="0.3">
      <c r="A86" s="69">
        <v>69</v>
      </c>
      <c r="B86" s="273" t="s">
        <v>153</v>
      </c>
      <c r="C86" s="273"/>
      <c r="D86" s="19" t="s">
        <v>16</v>
      </c>
      <c r="E86" s="3" t="s">
        <v>140</v>
      </c>
      <c r="F86" s="4">
        <v>1</v>
      </c>
      <c r="G86" s="4" t="s">
        <v>84</v>
      </c>
      <c r="H86" s="127">
        <f t="shared" si="10"/>
        <v>77280</v>
      </c>
      <c r="I86" s="99">
        <v>84000</v>
      </c>
      <c r="J86" s="99">
        <v>11690</v>
      </c>
      <c r="K86" s="99">
        <v>45799</v>
      </c>
      <c r="L86" s="99">
        <f t="shared" si="11"/>
        <v>26511</v>
      </c>
      <c r="M86" s="27"/>
    </row>
    <row r="87" spans="1:13" ht="26.1" customHeight="1" x14ac:dyDescent="0.3">
      <c r="A87" s="69">
        <v>70</v>
      </c>
      <c r="B87" s="273" t="s">
        <v>153</v>
      </c>
      <c r="C87" s="273"/>
      <c r="D87" s="19" t="s">
        <v>16</v>
      </c>
      <c r="E87" s="3" t="s">
        <v>141</v>
      </c>
      <c r="F87" s="4">
        <v>1</v>
      </c>
      <c r="G87" s="4" t="s">
        <v>84</v>
      </c>
      <c r="H87" s="127">
        <f t="shared" si="10"/>
        <v>79120</v>
      </c>
      <c r="I87" s="99">
        <v>86000</v>
      </c>
      <c r="J87" s="99">
        <v>11690</v>
      </c>
      <c r="K87" s="99">
        <v>46967</v>
      </c>
      <c r="L87" s="99">
        <f t="shared" si="11"/>
        <v>27343</v>
      </c>
      <c r="M87" s="27"/>
    </row>
    <row r="88" spans="1:13" ht="26.1" customHeight="1" x14ac:dyDescent="0.3">
      <c r="A88" s="69">
        <v>71</v>
      </c>
      <c r="B88" s="273" t="s">
        <v>153</v>
      </c>
      <c r="C88" s="273"/>
      <c r="D88" s="19" t="s">
        <v>16</v>
      </c>
      <c r="E88" s="3" t="s">
        <v>143</v>
      </c>
      <c r="F88" s="4">
        <v>1</v>
      </c>
      <c r="G88" s="4" t="s">
        <v>84</v>
      </c>
      <c r="H88" s="127">
        <f t="shared" si="10"/>
        <v>80960</v>
      </c>
      <c r="I88" s="99">
        <v>88000</v>
      </c>
      <c r="J88" s="99">
        <v>11690</v>
      </c>
      <c r="K88" s="99">
        <v>48135</v>
      </c>
      <c r="L88" s="99">
        <f t="shared" si="11"/>
        <v>28175</v>
      </c>
      <c r="M88" s="27"/>
    </row>
    <row r="89" spans="1:13" ht="26.1" customHeight="1" x14ac:dyDescent="0.3">
      <c r="A89" s="69">
        <v>72</v>
      </c>
      <c r="B89" s="273" t="s">
        <v>153</v>
      </c>
      <c r="C89" s="273"/>
      <c r="D89" s="19" t="s">
        <v>16</v>
      </c>
      <c r="E89" s="3" t="s">
        <v>142</v>
      </c>
      <c r="F89" s="4">
        <v>1</v>
      </c>
      <c r="G89" s="4" t="s">
        <v>84</v>
      </c>
      <c r="H89" s="127">
        <f t="shared" si="10"/>
        <v>82800</v>
      </c>
      <c r="I89" s="99">
        <v>90000</v>
      </c>
      <c r="J89" s="99">
        <v>11690</v>
      </c>
      <c r="K89" s="99">
        <v>49794</v>
      </c>
      <c r="L89" s="99">
        <f t="shared" si="11"/>
        <v>28516</v>
      </c>
      <c r="M89" s="27"/>
    </row>
    <row r="90" spans="1:13" ht="26.1" customHeight="1" x14ac:dyDescent="0.3">
      <c r="A90" s="69">
        <v>73</v>
      </c>
      <c r="B90" s="273" t="s">
        <v>132</v>
      </c>
      <c r="C90" s="273"/>
      <c r="D90" s="19" t="s">
        <v>16</v>
      </c>
      <c r="E90" s="3" t="s">
        <v>144</v>
      </c>
      <c r="F90" s="4">
        <v>1</v>
      </c>
      <c r="G90" s="4" t="s">
        <v>84</v>
      </c>
      <c r="H90" s="127">
        <f t="shared" si="10"/>
        <v>80960</v>
      </c>
      <c r="I90" s="99">
        <v>88000</v>
      </c>
      <c r="J90" s="99">
        <v>9880</v>
      </c>
      <c r="K90" s="99">
        <v>49794</v>
      </c>
      <c r="L90" s="99">
        <f t="shared" si="11"/>
        <v>28326</v>
      </c>
      <c r="M90" s="27"/>
    </row>
    <row r="91" spans="1:13" ht="26.1" customHeight="1" x14ac:dyDescent="0.3">
      <c r="A91" s="69">
        <v>74</v>
      </c>
      <c r="B91" s="273" t="s">
        <v>153</v>
      </c>
      <c r="C91" s="273"/>
      <c r="D91" s="19" t="s">
        <v>16</v>
      </c>
      <c r="E91" s="3" t="s">
        <v>147</v>
      </c>
      <c r="F91" s="4">
        <v>1</v>
      </c>
      <c r="G91" s="4" t="s">
        <v>84</v>
      </c>
      <c r="H91" s="127">
        <f t="shared" si="10"/>
        <v>85560</v>
      </c>
      <c r="I91" s="99">
        <v>93000</v>
      </c>
      <c r="J91" s="99">
        <v>14610</v>
      </c>
      <c r="K91" s="99">
        <v>49316</v>
      </c>
      <c r="L91" s="99">
        <f t="shared" si="11"/>
        <v>29074</v>
      </c>
      <c r="M91" s="27"/>
    </row>
    <row r="92" spans="1:13" ht="26.1" customHeight="1" x14ac:dyDescent="0.3">
      <c r="A92" s="69">
        <v>75</v>
      </c>
      <c r="B92" s="273" t="s">
        <v>153</v>
      </c>
      <c r="C92" s="273"/>
      <c r="D92" s="19" t="s">
        <v>16</v>
      </c>
      <c r="E92" s="3" t="s">
        <v>148</v>
      </c>
      <c r="F92" s="4">
        <v>1</v>
      </c>
      <c r="G92" s="4" t="s">
        <v>84</v>
      </c>
      <c r="H92" s="127">
        <f t="shared" si="10"/>
        <v>87400</v>
      </c>
      <c r="I92" s="99">
        <v>95000</v>
      </c>
      <c r="J92" s="99">
        <v>14610</v>
      </c>
      <c r="K92" s="99">
        <v>50483</v>
      </c>
      <c r="L92" s="99">
        <f t="shared" si="11"/>
        <v>29907</v>
      </c>
      <c r="M92" s="27"/>
    </row>
    <row r="93" spans="1:13" ht="26.1" customHeight="1" x14ac:dyDescent="0.3">
      <c r="A93" s="69">
        <v>76</v>
      </c>
      <c r="B93" s="273" t="s">
        <v>153</v>
      </c>
      <c r="C93" s="273"/>
      <c r="D93" s="19" t="s">
        <v>16</v>
      </c>
      <c r="E93" s="3" t="s">
        <v>149</v>
      </c>
      <c r="F93" s="4">
        <v>1</v>
      </c>
      <c r="G93" s="4" t="s">
        <v>84</v>
      </c>
      <c r="H93" s="127">
        <f t="shared" si="10"/>
        <v>89240</v>
      </c>
      <c r="I93" s="99">
        <v>97000</v>
      </c>
      <c r="J93" s="99">
        <v>14610</v>
      </c>
      <c r="K93" s="99">
        <v>51651</v>
      </c>
      <c r="L93" s="99">
        <f t="shared" si="11"/>
        <v>30739</v>
      </c>
      <c r="M93" s="27"/>
    </row>
    <row r="94" spans="1:13" ht="26.1" customHeight="1" x14ac:dyDescent="0.3">
      <c r="A94" s="69">
        <v>77</v>
      </c>
      <c r="B94" s="273" t="s">
        <v>153</v>
      </c>
      <c r="C94" s="273"/>
      <c r="D94" s="19" t="s">
        <v>16</v>
      </c>
      <c r="E94" s="3" t="s">
        <v>150</v>
      </c>
      <c r="F94" s="4">
        <v>1</v>
      </c>
      <c r="G94" s="4" t="s">
        <v>84</v>
      </c>
      <c r="H94" s="127">
        <f t="shared" si="10"/>
        <v>91080</v>
      </c>
      <c r="I94" s="99">
        <v>99000</v>
      </c>
      <c r="J94" s="99">
        <v>14610</v>
      </c>
      <c r="K94" s="99">
        <v>53310</v>
      </c>
      <c r="L94" s="99">
        <f t="shared" si="11"/>
        <v>31080</v>
      </c>
      <c r="M94" s="27"/>
    </row>
    <row r="95" spans="1:13" ht="26.1" customHeight="1" x14ac:dyDescent="0.3">
      <c r="A95" s="69">
        <v>78</v>
      </c>
      <c r="B95" s="273" t="s">
        <v>153</v>
      </c>
      <c r="C95" s="273"/>
      <c r="D95" s="19" t="s">
        <v>16</v>
      </c>
      <c r="E95" s="3" t="s">
        <v>151</v>
      </c>
      <c r="F95" s="4">
        <v>1</v>
      </c>
      <c r="G95" s="4" t="s">
        <v>84</v>
      </c>
      <c r="H95" s="127">
        <f t="shared" si="10"/>
        <v>91080</v>
      </c>
      <c r="I95" s="99">
        <v>99000</v>
      </c>
      <c r="J95" s="99">
        <v>14610</v>
      </c>
      <c r="K95" s="99">
        <v>53310</v>
      </c>
      <c r="L95" s="99">
        <f t="shared" si="11"/>
        <v>31080</v>
      </c>
      <c r="M95" s="27"/>
    </row>
    <row r="96" spans="1:13" ht="26.1" customHeight="1" thickBot="1" x14ac:dyDescent="0.35">
      <c r="A96" s="70">
        <v>79</v>
      </c>
      <c r="B96" s="269" t="s">
        <v>132</v>
      </c>
      <c r="C96" s="269"/>
      <c r="D96" s="72" t="s">
        <v>16</v>
      </c>
      <c r="E96" s="5" t="s">
        <v>152</v>
      </c>
      <c r="F96" s="6">
        <v>1</v>
      </c>
      <c r="G96" s="6" t="s">
        <v>84</v>
      </c>
      <c r="H96" s="129">
        <f t="shared" si="10"/>
        <v>91080</v>
      </c>
      <c r="I96" s="104">
        <v>99000</v>
      </c>
      <c r="J96" s="104">
        <v>12390</v>
      </c>
      <c r="K96" s="104">
        <v>55167</v>
      </c>
      <c r="L96" s="104">
        <f t="shared" si="11"/>
        <v>31443</v>
      </c>
      <c r="M96" s="28"/>
    </row>
    <row r="97" spans="1:13" ht="26.1" customHeight="1" thickBot="1" x14ac:dyDescent="0.35">
      <c r="A97" s="289" t="s">
        <v>146</v>
      </c>
      <c r="B97" s="290"/>
      <c r="C97" s="290"/>
      <c r="D97" s="290"/>
      <c r="E97" s="290"/>
      <c r="F97" s="290"/>
      <c r="G97" s="290"/>
      <c r="H97" s="290"/>
      <c r="I97" s="290"/>
      <c r="J97" s="290"/>
      <c r="K97" s="290"/>
      <c r="L97" s="290"/>
      <c r="M97" s="291"/>
    </row>
    <row r="98" spans="1:13" ht="26.1" customHeight="1" x14ac:dyDescent="0.3">
      <c r="A98" s="65">
        <v>80</v>
      </c>
      <c r="B98" s="262" t="s">
        <v>145</v>
      </c>
      <c r="C98" s="262"/>
      <c r="D98" s="63" t="s">
        <v>195</v>
      </c>
      <c r="E98" s="13" t="s">
        <v>255</v>
      </c>
      <c r="F98" s="25">
        <v>1</v>
      </c>
      <c r="G98" s="25" t="s">
        <v>84</v>
      </c>
      <c r="H98" s="126">
        <f t="shared" ref="H98:H100" si="12">I98*0.92</f>
        <v>52440</v>
      </c>
      <c r="I98" s="96">
        <v>57000</v>
      </c>
      <c r="J98" s="96"/>
      <c r="K98" s="96">
        <v>37597</v>
      </c>
      <c r="L98" s="96">
        <f t="shared" ref="L98:L100" si="13">I98-(J98+K98)</f>
        <v>19403</v>
      </c>
      <c r="M98" s="30"/>
    </row>
    <row r="99" spans="1:13" ht="26.1" customHeight="1" x14ac:dyDescent="0.3">
      <c r="A99" s="69">
        <v>81</v>
      </c>
      <c r="B99" s="273" t="s">
        <v>145</v>
      </c>
      <c r="C99" s="273"/>
      <c r="D99" s="18" t="s">
        <v>197</v>
      </c>
      <c r="E99" s="2" t="s">
        <v>257</v>
      </c>
      <c r="F99" s="4">
        <v>1</v>
      </c>
      <c r="G99" s="4" t="s">
        <v>84</v>
      </c>
      <c r="H99" s="127">
        <f t="shared" si="12"/>
        <v>62560</v>
      </c>
      <c r="I99" s="99">
        <v>68000</v>
      </c>
      <c r="J99" s="99"/>
      <c r="K99" s="99">
        <v>45161</v>
      </c>
      <c r="L99" s="99">
        <f t="shared" si="13"/>
        <v>22839</v>
      </c>
      <c r="M99" s="27"/>
    </row>
    <row r="100" spans="1:13" ht="26.1" customHeight="1" thickBot="1" x14ac:dyDescent="0.35">
      <c r="A100" s="70">
        <v>82</v>
      </c>
      <c r="B100" s="269" t="s">
        <v>145</v>
      </c>
      <c r="C100" s="269"/>
      <c r="D100" s="22" t="s">
        <v>199</v>
      </c>
      <c r="E100" s="9" t="s">
        <v>257</v>
      </c>
      <c r="F100" s="10">
        <v>1</v>
      </c>
      <c r="G100" s="10" t="s">
        <v>84</v>
      </c>
      <c r="H100" s="128">
        <f t="shared" si="12"/>
        <v>80040</v>
      </c>
      <c r="I100" s="97">
        <v>87000</v>
      </c>
      <c r="J100" s="97"/>
      <c r="K100" s="97">
        <v>57151</v>
      </c>
      <c r="L100" s="97">
        <f t="shared" si="13"/>
        <v>29849</v>
      </c>
      <c r="M100" s="32"/>
    </row>
    <row r="101" spans="1:13" ht="39.950000000000003" customHeight="1" thickBot="1" x14ac:dyDescent="0.35">
      <c r="A101" s="282" t="s">
        <v>154</v>
      </c>
      <c r="B101" s="282"/>
      <c r="C101" s="282"/>
      <c r="D101" s="282"/>
      <c r="E101" s="282"/>
      <c r="F101" s="282"/>
      <c r="G101" s="282"/>
      <c r="H101" s="282"/>
      <c r="I101" s="282"/>
      <c r="J101" s="282"/>
      <c r="K101" s="282"/>
      <c r="L101" s="282"/>
      <c r="M101" s="282"/>
    </row>
    <row r="102" spans="1:13" ht="20.100000000000001" customHeight="1" x14ac:dyDescent="0.3">
      <c r="A102" s="306" t="s">
        <v>64</v>
      </c>
      <c r="B102" s="295" t="s">
        <v>65</v>
      </c>
      <c r="C102" s="295"/>
      <c r="D102" s="308" t="s">
        <v>66</v>
      </c>
      <c r="E102" s="286"/>
      <c r="F102" s="274" t="s">
        <v>67</v>
      </c>
      <c r="G102" s="274" t="s">
        <v>68</v>
      </c>
      <c r="H102" s="41" t="s">
        <v>69</v>
      </c>
      <c r="I102" s="274" t="s">
        <v>70</v>
      </c>
      <c r="J102" s="274" t="s">
        <v>71</v>
      </c>
      <c r="K102" s="274" t="s">
        <v>72</v>
      </c>
      <c r="L102" s="274" t="s">
        <v>73</v>
      </c>
      <c r="M102" s="276" t="s">
        <v>6</v>
      </c>
    </row>
    <row r="103" spans="1:13" ht="20.100000000000001" customHeight="1" thickBot="1" x14ac:dyDescent="0.35">
      <c r="A103" s="307"/>
      <c r="B103" s="296"/>
      <c r="C103" s="296"/>
      <c r="D103" s="309"/>
      <c r="E103" s="288"/>
      <c r="F103" s="275"/>
      <c r="G103" s="275"/>
      <c r="H103" s="43" t="s">
        <v>74</v>
      </c>
      <c r="I103" s="275"/>
      <c r="J103" s="275"/>
      <c r="K103" s="275"/>
      <c r="L103" s="275"/>
      <c r="M103" s="277"/>
    </row>
    <row r="104" spans="1:13" ht="26.1" customHeight="1" x14ac:dyDescent="0.3">
      <c r="A104" s="71">
        <v>83</v>
      </c>
      <c r="B104" s="301" t="s">
        <v>213</v>
      </c>
      <c r="C104" s="301"/>
      <c r="D104" s="63" t="s">
        <v>194</v>
      </c>
      <c r="E104" s="13" t="s">
        <v>257</v>
      </c>
      <c r="F104" s="25">
        <v>1</v>
      </c>
      <c r="G104" s="25" t="s">
        <v>214</v>
      </c>
      <c r="H104" s="126">
        <f t="shared" ref="H104:H119" si="14">I104*0.92</f>
        <v>69920</v>
      </c>
      <c r="I104" s="96">
        <v>76000</v>
      </c>
      <c r="J104" s="96"/>
      <c r="K104" s="96">
        <v>49957</v>
      </c>
      <c r="L104" s="96">
        <f t="shared" ref="L104:L119" si="15">I104-(J104+K104)</f>
        <v>26043</v>
      </c>
      <c r="M104" s="30"/>
    </row>
    <row r="105" spans="1:13" ht="26.1" customHeight="1" x14ac:dyDescent="0.3">
      <c r="A105" s="69">
        <v>84</v>
      </c>
      <c r="B105" s="273" t="s">
        <v>213</v>
      </c>
      <c r="C105" s="273"/>
      <c r="D105" s="18" t="s">
        <v>196</v>
      </c>
      <c r="E105" s="2" t="s">
        <v>257</v>
      </c>
      <c r="F105" s="4">
        <v>1</v>
      </c>
      <c r="G105" s="4" t="s">
        <v>214</v>
      </c>
      <c r="H105" s="127">
        <f t="shared" si="14"/>
        <v>80040</v>
      </c>
      <c r="I105" s="99">
        <v>87000</v>
      </c>
      <c r="J105" s="99"/>
      <c r="K105" s="99">
        <v>57151</v>
      </c>
      <c r="L105" s="99">
        <f t="shared" si="15"/>
        <v>29849</v>
      </c>
      <c r="M105" s="27"/>
    </row>
    <row r="106" spans="1:13" ht="26.1" customHeight="1" thickBot="1" x14ac:dyDescent="0.35">
      <c r="A106" s="82">
        <v>85</v>
      </c>
      <c r="B106" s="269" t="s">
        <v>213</v>
      </c>
      <c r="C106" s="269"/>
      <c r="D106" s="87" t="s">
        <v>198</v>
      </c>
      <c r="E106" s="9" t="s">
        <v>257</v>
      </c>
      <c r="F106" s="10">
        <v>1</v>
      </c>
      <c r="G106" s="10" t="s">
        <v>214</v>
      </c>
      <c r="H106" s="128">
        <f t="shared" si="14"/>
        <v>92920</v>
      </c>
      <c r="I106" s="97">
        <v>101000</v>
      </c>
      <c r="J106" s="97"/>
      <c r="K106" s="97">
        <v>66743</v>
      </c>
      <c r="L106" s="97">
        <f t="shared" si="15"/>
        <v>34257</v>
      </c>
      <c r="M106" s="32"/>
    </row>
    <row r="107" spans="1:13" ht="26.1" customHeight="1" x14ac:dyDescent="0.3">
      <c r="A107" s="71">
        <v>86</v>
      </c>
      <c r="B107" s="301" t="s">
        <v>215</v>
      </c>
      <c r="C107" s="301"/>
      <c r="D107" s="63" t="s">
        <v>217</v>
      </c>
      <c r="E107" s="13" t="s">
        <v>218</v>
      </c>
      <c r="F107" s="25">
        <v>1</v>
      </c>
      <c r="G107" s="25" t="s">
        <v>214</v>
      </c>
      <c r="H107" s="126">
        <f t="shared" si="14"/>
        <v>335800</v>
      </c>
      <c r="I107" s="96">
        <v>365000</v>
      </c>
      <c r="J107" s="96">
        <v>194040</v>
      </c>
      <c r="K107" s="96">
        <v>76058</v>
      </c>
      <c r="L107" s="96">
        <f t="shared" si="15"/>
        <v>94902</v>
      </c>
      <c r="M107" s="30"/>
    </row>
    <row r="108" spans="1:13" ht="26.1" customHeight="1" x14ac:dyDescent="0.3">
      <c r="A108" s="69">
        <v>87</v>
      </c>
      <c r="B108" s="273" t="s">
        <v>215</v>
      </c>
      <c r="C108" s="273"/>
      <c r="D108" s="18" t="s">
        <v>217</v>
      </c>
      <c r="E108" s="2" t="s">
        <v>219</v>
      </c>
      <c r="F108" s="4">
        <v>1</v>
      </c>
      <c r="G108" s="4" t="s">
        <v>214</v>
      </c>
      <c r="H108" s="127">
        <f t="shared" si="14"/>
        <v>378120</v>
      </c>
      <c r="I108" s="99">
        <v>411000</v>
      </c>
      <c r="J108" s="99">
        <v>209410</v>
      </c>
      <c r="K108" s="99">
        <v>93734</v>
      </c>
      <c r="L108" s="99">
        <f t="shared" si="15"/>
        <v>107856</v>
      </c>
      <c r="M108" s="27"/>
    </row>
    <row r="109" spans="1:13" ht="26.1" customHeight="1" x14ac:dyDescent="0.3">
      <c r="A109" s="69">
        <v>88</v>
      </c>
      <c r="B109" s="273" t="s">
        <v>215</v>
      </c>
      <c r="C109" s="273"/>
      <c r="D109" s="18" t="s">
        <v>217</v>
      </c>
      <c r="E109" s="2" t="s">
        <v>220</v>
      </c>
      <c r="F109" s="4">
        <v>1</v>
      </c>
      <c r="G109" s="4" t="s">
        <v>214</v>
      </c>
      <c r="H109" s="127">
        <f t="shared" si="14"/>
        <v>483000</v>
      </c>
      <c r="I109" s="99">
        <v>525000</v>
      </c>
      <c r="J109" s="99">
        <v>288980</v>
      </c>
      <c r="K109" s="99">
        <v>101110</v>
      </c>
      <c r="L109" s="99">
        <f t="shared" si="15"/>
        <v>134910</v>
      </c>
      <c r="M109" s="27"/>
    </row>
    <row r="110" spans="1:13" ht="26.1" customHeight="1" x14ac:dyDescent="0.3">
      <c r="A110" s="69">
        <v>89</v>
      </c>
      <c r="B110" s="273" t="s">
        <v>215</v>
      </c>
      <c r="C110" s="273"/>
      <c r="D110" s="18" t="s">
        <v>217</v>
      </c>
      <c r="E110" s="2" t="s">
        <v>221</v>
      </c>
      <c r="F110" s="4">
        <v>1</v>
      </c>
      <c r="G110" s="4" t="s">
        <v>214</v>
      </c>
      <c r="H110" s="127">
        <f t="shared" si="14"/>
        <v>573160</v>
      </c>
      <c r="I110" s="99">
        <v>623000</v>
      </c>
      <c r="J110" s="99">
        <v>360270</v>
      </c>
      <c r="K110" s="99">
        <v>105258</v>
      </c>
      <c r="L110" s="99">
        <f t="shared" si="15"/>
        <v>157472</v>
      </c>
      <c r="M110" s="27"/>
    </row>
    <row r="111" spans="1:13" ht="26.1" customHeight="1" x14ac:dyDescent="0.3">
      <c r="A111" s="69">
        <v>90</v>
      </c>
      <c r="B111" s="273" t="s">
        <v>215</v>
      </c>
      <c r="C111" s="273"/>
      <c r="D111" s="18" t="s">
        <v>217</v>
      </c>
      <c r="E111" s="2" t="s">
        <v>222</v>
      </c>
      <c r="F111" s="4">
        <v>1</v>
      </c>
      <c r="G111" s="4" t="s">
        <v>214</v>
      </c>
      <c r="H111" s="127">
        <f t="shared" si="14"/>
        <v>855600</v>
      </c>
      <c r="I111" s="99">
        <v>930000</v>
      </c>
      <c r="J111" s="99">
        <v>565120</v>
      </c>
      <c r="K111" s="99">
        <v>133694</v>
      </c>
      <c r="L111" s="99">
        <f t="shared" si="15"/>
        <v>231186</v>
      </c>
      <c r="M111" s="27"/>
    </row>
    <row r="112" spans="1:13" ht="26.1" customHeight="1" x14ac:dyDescent="0.3">
      <c r="A112" s="84">
        <v>91</v>
      </c>
      <c r="B112" s="273" t="s">
        <v>215</v>
      </c>
      <c r="C112" s="273"/>
      <c r="D112" s="86" t="s">
        <v>217</v>
      </c>
      <c r="E112" s="2" t="s">
        <v>223</v>
      </c>
      <c r="F112" s="4">
        <v>1</v>
      </c>
      <c r="G112" s="4" t="s">
        <v>214</v>
      </c>
      <c r="H112" s="127">
        <f t="shared" si="14"/>
        <v>957720</v>
      </c>
      <c r="I112" s="99">
        <v>1041000</v>
      </c>
      <c r="J112" s="99">
        <v>642840</v>
      </c>
      <c r="K112" s="99">
        <v>141266</v>
      </c>
      <c r="L112" s="99">
        <f t="shared" si="15"/>
        <v>256894</v>
      </c>
      <c r="M112" s="27"/>
    </row>
    <row r="113" spans="1:13" ht="26.1" customHeight="1" x14ac:dyDescent="0.3">
      <c r="A113" s="71">
        <v>92</v>
      </c>
      <c r="B113" s="301" t="s">
        <v>216</v>
      </c>
      <c r="C113" s="301"/>
      <c r="D113" s="92" t="s">
        <v>217</v>
      </c>
      <c r="E113" s="105" t="s">
        <v>218</v>
      </c>
      <c r="F113" s="25">
        <v>1</v>
      </c>
      <c r="G113" s="25" t="s">
        <v>214</v>
      </c>
      <c r="H113" s="126">
        <f t="shared" si="14"/>
        <v>405720</v>
      </c>
      <c r="I113" s="96">
        <v>441000</v>
      </c>
      <c r="J113" s="96">
        <v>194040</v>
      </c>
      <c r="K113" s="96">
        <v>126015</v>
      </c>
      <c r="L113" s="96">
        <f t="shared" si="15"/>
        <v>120945</v>
      </c>
      <c r="M113" s="30"/>
    </row>
    <row r="114" spans="1:13" ht="26.1" customHeight="1" x14ac:dyDescent="0.3">
      <c r="A114" s="69">
        <v>93</v>
      </c>
      <c r="B114" s="273" t="s">
        <v>216</v>
      </c>
      <c r="C114" s="273"/>
      <c r="D114" s="19" t="s">
        <v>217</v>
      </c>
      <c r="E114" s="2" t="s">
        <v>219</v>
      </c>
      <c r="F114" s="4">
        <v>1</v>
      </c>
      <c r="G114" s="4" t="s">
        <v>214</v>
      </c>
      <c r="H114" s="127">
        <f t="shared" si="14"/>
        <v>458160</v>
      </c>
      <c r="I114" s="99">
        <v>498000</v>
      </c>
      <c r="J114" s="99">
        <v>209410</v>
      </c>
      <c r="K114" s="99">
        <v>150886</v>
      </c>
      <c r="L114" s="99">
        <f t="shared" si="15"/>
        <v>137704</v>
      </c>
      <c r="M114" s="27"/>
    </row>
    <row r="115" spans="1:13" ht="26.1" customHeight="1" x14ac:dyDescent="0.3">
      <c r="A115" s="69">
        <v>94</v>
      </c>
      <c r="B115" s="273" t="s">
        <v>216</v>
      </c>
      <c r="C115" s="273"/>
      <c r="D115" s="19" t="s">
        <v>217</v>
      </c>
      <c r="E115" s="2" t="s">
        <v>220</v>
      </c>
      <c r="F115" s="4">
        <v>1</v>
      </c>
      <c r="G115" s="4" t="s">
        <v>214</v>
      </c>
      <c r="H115" s="127">
        <f t="shared" si="14"/>
        <v>563040</v>
      </c>
      <c r="I115" s="99">
        <v>612000</v>
      </c>
      <c r="J115" s="99">
        <v>288980</v>
      </c>
      <c r="K115" s="99">
        <v>158261</v>
      </c>
      <c r="L115" s="99">
        <f t="shared" si="15"/>
        <v>164759</v>
      </c>
      <c r="M115" s="27"/>
    </row>
    <row r="116" spans="1:13" ht="26.1" customHeight="1" x14ac:dyDescent="0.3">
      <c r="A116" s="69">
        <v>95</v>
      </c>
      <c r="B116" s="273" t="s">
        <v>216</v>
      </c>
      <c r="C116" s="273"/>
      <c r="D116" s="19" t="s">
        <v>217</v>
      </c>
      <c r="E116" s="2" t="s">
        <v>221</v>
      </c>
      <c r="F116" s="4">
        <v>1</v>
      </c>
      <c r="G116" s="4" t="s">
        <v>214</v>
      </c>
      <c r="H116" s="127">
        <f t="shared" si="14"/>
        <v>653200</v>
      </c>
      <c r="I116" s="99">
        <v>710000</v>
      </c>
      <c r="J116" s="99">
        <v>360270</v>
      </c>
      <c r="K116" s="99">
        <v>162409</v>
      </c>
      <c r="L116" s="99">
        <f t="shared" si="15"/>
        <v>187321</v>
      </c>
      <c r="M116" s="27"/>
    </row>
    <row r="117" spans="1:13" ht="26.1" customHeight="1" x14ac:dyDescent="0.3">
      <c r="A117" s="69">
        <v>96</v>
      </c>
      <c r="B117" s="273" t="s">
        <v>216</v>
      </c>
      <c r="C117" s="273"/>
      <c r="D117" s="68" t="s">
        <v>217</v>
      </c>
      <c r="E117" s="13" t="s">
        <v>222</v>
      </c>
      <c r="F117" s="4">
        <v>1</v>
      </c>
      <c r="G117" s="4" t="s">
        <v>214</v>
      </c>
      <c r="H117" s="127">
        <f t="shared" si="14"/>
        <v>949440</v>
      </c>
      <c r="I117" s="99">
        <v>1032000</v>
      </c>
      <c r="J117" s="99">
        <v>565120</v>
      </c>
      <c r="K117" s="99">
        <v>200438</v>
      </c>
      <c r="L117" s="99">
        <f t="shared" si="15"/>
        <v>266442</v>
      </c>
      <c r="M117" s="27"/>
    </row>
    <row r="118" spans="1:13" ht="26.1" customHeight="1" thickBot="1" x14ac:dyDescent="0.35">
      <c r="A118" s="82">
        <v>97</v>
      </c>
      <c r="B118" s="269" t="s">
        <v>216</v>
      </c>
      <c r="C118" s="269"/>
      <c r="D118" s="90" t="s">
        <v>217</v>
      </c>
      <c r="E118" s="9" t="s">
        <v>223</v>
      </c>
      <c r="F118" s="10">
        <v>1</v>
      </c>
      <c r="G118" s="10" t="s">
        <v>214</v>
      </c>
      <c r="H118" s="128">
        <f t="shared" si="14"/>
        <v>1051560</v>
      </c>
      <c r="I118" s="97">
        <v>1143000</v>
      </c>
      <c r="J118" s="97">
        <v>642840</v>
      </c>
      <c r="K118" s="97">
        <v>208010</v>
      </c>
      <c r="L118" s="97">
        <f t="shared" si="15"/>
        <v>292150</v>
      </c>
      <c r="M118" s="32"/>
    </row>
    <row r="119" spans="1:13" ht="26.1" customHeight="1" thickBot="1" x14ac:dyDescent="0.35">
      <c r="A119" s="91">
        <v>98</v>
      </c>
      <c r="B119" s="310" t="s">
        <v>224</v>
      </c>
      <c r="C119" s="310"/>
      <c r="D119" s="74" t="s">
        <v>225</v>
      </c>
      <c r="E119" s="37" t="s">
        <v>200</v>
      </c>
      <c r="F119" s="106">
        <v>1</v>
      </c>
      <c r="G119" s="106" t="s">
        <v>214</v>
      </c>
      <c r="H119" s="131">
        <f t="shared" si="14"/>
        <v>233680</v>
      </c>
      <c r="I119" s="107">
        <v>254000</v>
      </c>
      <c r="J119" s="107">
        <v>158680</v>
      </c>
      <c r="K119" s="107">
        <v>33346</v>
      </c>
      <c r="L119" s="107">
        <f t="shared" si="15"/>
        <v>61974</v>
      </c>
      <c r="M119" s="108"/>
    </row>
    <row r="120" spans="1:13" ht="39.950000000000003" customHeight="1" thickBot="1" x14ac:dyDescent="0.35">
      <c r="A120" s="282" t="s">
        <v>155</v>
      </c>
      <c r="B120" s="282"/>
      <c r="C120" s="282"/>
      <c r="D120" s="282"/>
      <c r="E120" s="282"/>
      <c r="F120" s="282"/>
      <c r="G120" s="282"/>
      <c r="H120" s="282"/>
      <c r="I120" s="282"/>
      <c r="J120" s="282"/>
      <c r="K120" s="282"/>
      <c r="L120" s="282"/>
      <c r="M120" s="282"/>
    </row>
    <row r="121" spans="1:13" ht="20.100000000000001" customHeight="1" x14ac:dyDescent="0.3">
      <c r="A121" s="306" t="s">
        <v>64</v>
      </c>
      <c r="B121" s="295" t="s">
        <v>65</v>
      </c>
      <c r="C121" s="295"/>
      <c r="D121" s="308" t="s">
        <v>66</v>
      </c>
      <c r="E121" s="286"/>
      <c r="F121" s="274" t="s">
        <v>67</v>
      </c>
      <c r="G121" s="274" t="s">
        <v>68</v>
      </c>
      <c r="H121" s="41" t="s">
        <v>69</v>
      </c>
      <c r="I121" s="274" t="s">
        <v>70</v>
      </c>
      <c r="J121" s="274" t="s">
        <v>71</v>
      </c>
      <c r="K121" s="274" t="s">
        <v>72</v>
      </c>
      <c r="L121" s="274" t="s">
        <v>73</v>
      </c>
      <c r="M121" s="276" t="s">
        <v>6</v>
      </c>
    </row>
    <row r="122" spans="1:13" ht="20.100000000000001" customHeight="1" thickBot="1" x14ac:dyDescent="0.35">
      <c r="A122" s="307"/>
      <c r="B122" s="296"/>
      <c r="C122" s="296"/>
      <c r="D122" s="309"/>
      <c r="E122" s="288"/>
      <c r="F122" s="275"/>
      <c r="G122" s="275"/>
      <c r="H122" s="43" t="s">
        <v>74</v>
      </c>
      <c r="I122" s="275"/>
      <c r="J122" s="275"/>
      <c r="K122" s="275"/>
      <c r="L122" s="275"/>
      <c r="M122" s="277"/>
    </row>
    <row r="123" spans="1:13" ht="26.1" customHeight="1" x14ac:dyDescent="0.3">
      <c r="A123" s="71">
        <v>99</v>
      </c>
      <c r="B123" s="301" t="s">
        <v>224</v>
      </c>
      <c r="C123" s="301"/>
      <c r="D123" s="68" t="s">
        <v>225</v>
      </c>
      <c r="E123" s="13" t="s">
        <v>183</v>
      </c>
      <c r="F123" s="25">
        <v>1</v>
      </c>
      <c r="G123" s="25" t="s">
        <v>214</v>
      </c>
      <c r="H123" s="126">
        <f>I123*0.92</f>
        <v>248400</v>
      </c>
      <c r="I123" s="96">
        <v>270000</v>
      </c>
      <c r="J123" s="96">
        <v>167220</v>
      </c>
      <c r="K123" s="96">
        <v>36726</v>
      </c>
      <c r="L123" s="96">
        <f t="shared" ref="L123:L138" si="16">I123-(J123+K123)</f>
        <v>66054</v>
      </c>
      <c r="M123" s="30"/>
    </row>
    <row r="124" spans="1:13" ht="26.1" customHeight="1" x14ac:dyDescent="0.3">
      <c r="A124" s="69">
        <v>100</v>
      </c>
      <c r="B124" s="273" t="s">
        <v>224</v>
      </c>
      <c r="C124" s="273"/>
      <c r="D124" s="68" t="s">
        <v>225</v>
      </c>
      <c r="E124" s="2" t="s">
        <v>185</v>
      </c>
      <c r="F124" s="4">
        <v>1</v>
      </c>
      <c r="G124" s="4" t="s">
        <v>214</v>
      </c>
      <c r="H124" s="127">
        <f t="shared" ref="H124:H138" si="17">I124*0.92</f>
        <v>277840</v>
      </c>
      <c r="I124" s="99">
        <v>302000</v>
      </c>
      <c r="J124" s="99">
        <v>174560</v>
      </c>
      <c r="K124" s="99">
        <v>51477</v>
      </c>
      <c r="L124" s="99">
        <f t="shared" si="16"/>
        <v>75963</v>
      </c>
      <c r="M124" s="27"/>
    </row>
    <row r="125" spans="1:13" ht="26.1" customHeight="1" x14ac:dyDescent="0.3">
      <c r="A125" s="69">
        <v>101</v>
      </c>
      <c r="B125" s="273" t="s">
        <v>224</v>
      </c>
      <c r="C125" s="273"/>
      <c r="D125" s="68" t="s">
        <v>225</v>
      </c>
      <c r="E125" s="2" t="s">
        <v>187</v>
      </c>
      <c r="F125" s="4">
        <v>1</v>
      </c>
      <c r="G125" s="4" t="s">
        <v>214</v>
      </c>
      <c r="H125" s="127">
        <f t="shared" si="17"/>
        <v>311880</v>
      </c>
      <c r="I125" s="99">
        <v>339000</v>
      </c>
      <c r="J125" s="99">
        <v>193540</v>
      </c>
      <c r="K125" s="99">
        <v>59773</v>
      </c>
      <c r="L125" s="99">
        <f t="shared" si="16"/>
        <v>85687</v>
      </c>
      <c r="M125" s="27"/>
    </row>
    <row r="126" spans="1:13" ht="26.1" customHeight="1" x14ac:dyDescent="0.3">
      <c r="A126" s="69">
        <v>102</v>
      </c>
      <c r="B126" s="273" t="s">
        <v>224</v>
      </c>
      <c r="C126" s="273"/>
      <c r="D126" s="68" t="s">
        <v>225</v>
      </c>
      <c r="E126" s="13" t="s">
        <v>189</v>
      </c>
      <c r="F126" s="4">
        <v>1</v>
      </c>
      <c r="G126" s="4" t="s">
        <v>214</v>
      </c>
      <c r="H126" s="127">
        <f t="shared" si="17"/>
        <v>352360</v>
      </c>
      <c r="I126" s="99">
        <v>383000</v>
      </c>
      <c r="J126" s="99">
        <v>221440</v>
      </c>
      <c r="K126" s="99">
        <v>64689</v>
      </c>
      <c r="L126" s="99">
        <f t="shared" si="16"/>
        <v>96871</v>
      </c>
      <c r="M126" s="27"/>
    </row>
    <row r="127" spans="1:13" ht="26.1" customHeight="1" thickBot="1" x14ac:dyDescent="0.35">
      <c r="A127" s="70">
        <v>103</v>
      </c>
      <c r="B127" s="269" t="s">
        <v>224</v>
      </c>
      <c r="C127" s="269"/>
      <c r="D127" s="20" t="s">
        <v>225</v>
      </c>
      <c r="E127" s="9" t="s">
        <v>191</v>
      </c>
      <c r="F127" s="10">
        <v>1</v>
      </c>
      <c r="G127" s="10" t="s">
        <v>214</v>
      </c>
      <c r="H127" s="128">
        <f t="shared" si="17"/>
        <v>398360</v>
      </c>
      <c r="I127" s="97">
        <v>433000</v>
      </c>
      <c r="J127" s="97">
        <v>242680</v>
      </c>
      <c r="K127" s="97">
        <v>79636</v>
      </c>
      <c r="L127" s="97">
        <f t="shared" si="16"/>
        <v>110684</v>
      </c>
      <c r="M127" s="32"/>
    </row>
    <row r="128" spans="1:13" ht="26.1" customHeight="1" x14ac:dyDescent="0.3">
      <c r="A128" s="65">
        <v>104</v>
      </c>
      <c r="B128" s="262" t="s">
        <v>226</v>
      </c>
      <c r="C128" s="262"/>
      <c r="D128" s="23" t="s">
        <v>228</v>
      </c>
      <c r="E128" s="11" t="s">
        <v>229</v>
      </c>
      <c r="F128" s="8">
        <v>1</v>
      </c>
      <c r="G128" s="8" t="s">
        <v>214</v>
      </c>
      <c r="H128" s="130">
        <f t="shared" si="17"/>
        <v>2513440</v>
      </c>
      <c r="I128" s="98">
        <v>2732000</v>
      </c>
      <c r="J128" s="98">
        <v>1267302</v>
      </c>
      <c r="K128" s="98">
        <v>705464</v>
      </c>
      <c r="L128" s="98">
        <f t="shared" si="16"/>
        <v>759234</v>
      </c>
      <c r="M128" s="33"/>
    </row>
    <row r="129" spans="1:13" ht="26.1" customHeight="1" x14ac:dyDescent="0.3">
      <c r="A129" s="69">
        <v>105</v>
      </c>
      <c r="B129" s="273" t="s">
        <v>226</v>
      </c>
      <c r="C129" s="273"/>
      <c r="D129" s="18" t="s">
        <v>230</v>
      </c>
      <c r="E129" s="2" t="s">
        <v>229</v>
      </c>
      <c r="F129" s="4">
        <v>1</v>
      </c>
      <c r="G129" s="4" t="s">
        <v>214</v>
      </c>
      <c r="H129" s="127">
        <f t="shared" si="17"/>
        <v>2231000</v>
      </c>
      <c r="I129" s="99">
        <v>2425000</v>
      </c>
      <c r="J129" s="99">
        <v>1055318</v>
      </c>
      <c r="K129" s="99">
        <v>682705</v>
      </c>
      <c r="L129" s="99">
        <f t="shared" si="16"/>
        <v>686977</v>
      </c>
      <c r="M129" s="27"/>
    </row>
    <row r="130" spans="1:13" ht="26.1" customHeight="1" x14ac:dyDescent="0.3">
      <c r="A130" s="69">
        <v>106</v>
      </c>
      <c r="B130" s="273" t="s">
        <v>226</v>
      </c>
      <c r="C130" s="273"/>
      <c r="D130" s="18" t="s">
        <v>231</v>
      </c>
      <c r="E130" s="2" t="s">
        <v>229</v>
      </c>
      <c r="F130" s="4">
        <v>1</v>
      </c>
      <c r="G130" s="4" t="s">
        <v>214</v>
      </c>
      <c r="H130" s="127">
        <f t="shared" si="17"/>
        <v>2899840</v>
      </c>
      <c r="I130" s="99">
        <v>3152000</v>
      </c>
      <c r="J130" s="99">
        <v>1521991</v>
      </c>
      <c r="K130" s="99">
        <v>762724</v>
      </c>
      <c r="L130" s="99">
        <f t="shared" si="16"/>
        <v>867285</v>
      </c>
      <c r="M130" s="27"/>
    </row>
    <row r="131" spans="1:13" ht="26.1" customHeight="1" x14ac:dyDescent="0.3">
      <c r="A131" s="69">
        <v>107</v>
      </c>
      <c r="B131" s="273" t="s">
        <v>251</v>
      </c>
      <c r="C131" s="273"/>
      <c r="D131" s="18"/>
      <c r="E131" s="2" t="s">
        <v>229</v>
      </c>
      <c r="F131" s="4">
        <v>1</v>
      </c>
      <c r="G131" s="4" t="s">
        <v>214</v>
      </c>
      <c r="H131" s="127">
        <f t="shared" si="17"/>
        <v>1454520</v>
      </c>
      <c r="I131" s="99">
        <v>1581000</v>
      </c>
      <c r="J131" s="99">
        <v>555405</v>
      </c>
      <c r="K131" s="99">
        <v>567980</v>
      </c>
      <c r="L131" s="99">
        <f t="shared" si="16"/>
        <v>457615</v>
      </c>
      <c r="M131" s="27"/>
    </row>
    <row r="132" spans="1:13" ht="26.1" customHeight="1" thickBot="1" x14ac:dyDescent="0.35">
      <c r="A132" s="82">
        <v>108</v>
      </c>
      <c r="B132" s="269" t="s">
        <v>227</v>
      </c>
      <c r="C132" s="269"/>
      <c r="D132" s="87" t="s">
        <v>232</v>
      </c>
      <c r="E132" s="9" t="s">
        <v>233</v>
      </c>
      <c r="F132" s="10">
        <v>1</v>
      </c>
      <c r="G132" s="10" t="s">
        <v>214</v>
      </c>
      <c r="H132" s="128">
        <f t="shared" si="17"/>
        <v>330280</v>
      </c>
      <c r="I132" s="97">
        <v>359000</v>
      </c>
      <c r="J132" s="97">
        <v>262500</v>
      </c>
      <c r="K132" s="97">
        <v>14225</v>
      </c>
      <c r="L132" s="97">
        <f t="shared" si="16"/>
        <v>82275</v>
      </c>
      <c r="M132" s="32"/>
    </row>
    <row r="133" spans="1:13" ht="26.1" customHeight="1" thickBot="1" x14ac:dyDescent="0.35">
      <c r="A133" s="289" t="s">
        <v>176</v>
      </c>
      <c r="B133" s="290"/>
      <c r="C133" s="290"/>
      <c r="D133" s="290"/>
      <c r="E133" s="290"/>
      <c r="F133" s="290"/>
      <c r="G133" s="290"/>
      <c r="H133" s="290"/>
      <c r="I133" s="290"/>
      <c r="J133" s="290"/>
      <c r="K133" s="290"/>
      <c r="L133" s="290"/>
      <c r="M133" s="291"/>
    </row>
    <row r="134" spans="1:13" ht="26.1" customHeight="1" x14ac:dyDescent="0.3">
      <c r="A134" s="71">
        <v>109</v>
      </c>
      <c r="B134" s="81" t="s">
        <v>157</v>
      </c>
      <c r="C134" s="81" t="s">
        <v>10</v>
      </c>
      <c r="D134" s="68" t="s">
        <v>250</v>
      </c>
      <c r="E134" s="13" t="s">
        <v>184</v>
      </c>
      <c r="F134" s="25">
        <v>1</v>
      </c>
      <c r="G134" s="25" t="s">
        <v>159</v>
      </c>
      <c r="H134" s="126">
        <f>I134*0.92</f>
        <v>23920</v>
      </c>
      <c r="I134" s="96">
        <v>26000</v>
      </c>
      <c r="J134" s="96">
        <v>2417</v>
      </c>
      <c r="K134" s="96">
        <v>14399</v>
      </c>
      <c r="L134" s="96">
        <f t="shared" si="16"/>
        <v>9184</v>
      </c>
      <c r="M134" s="30"/>
    </row>
    <row r="135" spans="1:13" ht="26.1" customHeight="1" x14ac:dyDescent="0.3">
      <c r="A135" s="69">
        <v>110</v>
      </c>
      <c r="B135" s="80" t="s">
        <v>157</v>
      </c>
      <c r="C135" s="80" t="s">
        <v>10</v>
      </c>
      <c r="D135" s="89" t="s">
        <v>158</v>
      </c>
      <c r="E135" s="2" t="s">
        <v>186</v>
      </c>
      <c r="F135" s="4">
        <v>1</v>
      </c>
      <c r="G135" s="4" t="s">
        <v>159</v>
      </c>
      <c r="H135" s="127">
        <f t="shared" ref="H135:H137" si="18">I135*0.92</f>
        <v>23920</v>
      </c>
      <c r="I135" s="99">
        <v>26000</v>
      </c>
      <c r="J135" s="99">
        <v>2667</v>
      </c>
      <c r="K135" s="99">
        <v>14448</v>
      </c>
      <c r="L135" s="99">
        <f t="shared" si="16"/>
        <v>8885</v>
      </c>
      <c r="M135" s="27"/>
    </row>
    <row r="136" spans="1:13" ht="26.1" customHeight="1" x14ac:dyDescent="0.3">
      <c r="A136" s="69">
        <v>111</v>
      </c>
      <c r="B136" s="80" t="s">
        <v>157</v>
      </c>
      <c r="C136" s="80" t="s">
        <v>10</v>
      </c>
      <c r="D136" s="89" t="s">
        <v>158</v>
      </c>
      <c r="E136" s="2" t="s">
        <v>188</v>
      </c>
      <c r="F136" s="4">
        <v>1</v>
      </c>
      <c r="G136" s="4" t="s">
        <v>159</v>
      </c>
      <c r="H136" s="127">
        <f t="shared" si="18"/>
        <v>24840</v>
      </c>
      <c r="I136" s="99">
        <v>27000</v>
      </c>
      <c r="J136" s="99">
        <v>3185</v>
      </c>
      <c r="K136" s="99">
        <v>14698</v>
      </c>
      <c r="L136" s="99">
        <f t="shared" si="16"/>
        <v>9117</v>
      </c>
      <c r="M136" s="27"/>
    </row>
    <row r="137" spans="1:13" ht="26.1" customHeight="1" x14ac:dyDescent="0.3">
      <c r="A137" s="69">
        <v>112</v>
      </c>
      <c r="B137" s="80" t="s">
        <v>157</v>
      </c>
      <c r="C137" s="80" t="s">
        <v>10</v>
      </c>
      <c r="D137" s="89" t="s">
        <v>158</v>
      </c>
      <c r="E137" s="2" t="s">
        <v>190</v>
      </c>
      <c r="F137" s="4">
        <v>1</v>
      </c>
      <c r="G137" s="4" t="s">
        <v>159</v>
      </c>
      <c r="H137" s="127">
        <f t="shared" si="18"/>
        <v>25760</v>
      </c>
      <c r="I137" s="99">
        <v>28000</v>
      </c>
      <c r="J137" s="99">
        <v>3874</v>
      </c>
      <c r="K137" s="99">
        <v>14790</v>
      </c>
      <c r="L137" s="99">
        <f t="shared" si="16"/>
        <v>9336</v>
      </c>
      <c r="M137" s="27"/>
    </row>
    <row r="138" spans="1:13" ht="26.1" customHeight="1" thickBot="1" x14ac:dyDescent="0.35">
      <c r="A138" s="70">
        <v>113</v>
      </c>
      <c r="B138" s="85" t="s">
        <v>157</v>
      </c>
      <c r="C138" s="85" t="s">
        <v>10</v>
      </c>
      <c r="D138" s="90" t="s">
        <v>158</v>
      </c>
      <c r="E138" s="9" t="s">
        <v>192</v>
      </c>
      <c r="F138" s="10">
        <v>1</v>
      </c>
      <c r="G138" s="10" t="s">
        <v>159</v>
      </c>
      <c r="H138" s="128">
        <f t="shared" si="17"/>
        <v>27600</v>
      </c>
      <c r="I138" s="97">
        <v>30000</v>
      </c>
      <c r="J138" s="97">
        <v>4946</v>
      </c>
      <c r="K138" s="97">
        <v>15243</v>
      </c>
      <c r="L138" s="97">
        <f t="shared" si="16"/>
        <v>9811</v>
      </c>
      <c r="M138" s="32"/>
    </row>
    <row r="139" spans="1:13" ht="39.950000000000003" customHeight="1" thickBot="1" x14ac:dyDescent="0.35">
      <c r="A139" s="282" t="s">
        <v>156</v>
      </c>
      <c r="B139" s="282"/>
      <c r="C139" s="282"/>
      <c r="D139" s="282"/>
      <c r="E139" s="282"/>
      <c r="F139" s="282"/>
      <c r="G139" s="282"/>
      <c r="H139" s="282"/>
      <c r="I139" s="282"/>
      <c r="J139" s="282"/>
      <c r="K139" s="282"/>
      <c r="L139" s="282"/>
      <c r="M139" s="282"/>
    </row>
    <row r="140" spans="1:13" ht="20.100000000000001" customHeight="1" x14ac:dyDescent="0.3">
      <c r="A140" s="306" t="s">
        <v>64</v>
      </c>
      <c r="B140" s="295" t="s">
        <v>65</v>
      </c>
      <c r="C140" s="295"/>
      <c r="D140" s="308" t="s">
        <v>66</v>
      </c>
      <c r="E140" s="286"/>
      <c r="F140" s="274" t="s">
        <v>67</v>
      </c>
      <c r="G140" s="274" t="s">
        <v>68</v>
      </c>
      <c r="H140" s="41" t="s">
        <v>69</v>
      </c>
      <c r="I140" s="274" t="s">
        <v>70</v>
      </c>
      <c r="J140" s="274" t="s">
        <v>71</v>
      </c>
      <c r="K140" s="274" t="s">
        <v>72</v>
      </c>
      <c r="L140" s="274" t="s">
        <v>73</v>
      </c>
      <c r="M140" s="276" t="s">
        <v>6</v>
      </c>
    </row>
    <row r="141" spans="1:13" ht="20.100000000000001" customHeight="1" thickBot="1" x14ac:dyDescent="0.35">
      <c r="A141" s="307"/>
      <c r="B141" s="296"/>
      <c r="C141" s="296"/>
      <c r="D141" s="309"/>
      <c r="E141" s="288"/>
      <c r="F141" s="275"/>
      <c r="G141" s="275"/>
      <c r="H141" s="43" t="s">
        <v>74</v>
      </c>
      <c r="I141" s="275"/>
      <c r="J141" s="275"/>
      <c r="K141" s="275"/>
      <c r="L141" s="275"/>
      <c r="M141" s="277"/>
    </row>
    <row r="142" spans="1:13" ht="26.1" customHeight="1" x14ac:dyDescent="0.3">
      <c r="A142" s="71">
        <v>114</v>
      </c>
      <c r="B142" s="81" t="s">
        <v>234</v>
      </c>
      <c r="C142" s="81" t="s">
        <v>235</v>
      </c>
      <c r="D142" s="68" t="s">
        <v>236</v>
      </c>
      <c r="E142" s="13" t="s">
        <v>193</v>
      </c>
      <c r="F142" s="25">
        <v>1</v>
      </c>
      <c r="G142" s="25" t="s">
        <v>237</v>
      </c>
      <c r="H142" s="126">
        <f>I142*0.92</f>
        <v>30360</v>
      </c>
      <c r="I142" s="96">
        <v>33000</v>
      </c>
      <c r="J142" s="96">
        <v>6705</v>
      </c>
      <c r="K142" s="96">
        <v>15382</v>
      </c>
      <c r="L142" s="96">
        <f>I142-(J142+K142)</f>
        <v>10913</v>
      </c>
      <c r="M142" s="101"/>
    </row>
    <row r="143" spans="1:13" ht="26.1" customHeight="1" x14ac:dyDescent="0.3">
      <c r="A143" s="71">
        <v>115</v>
      </c>
      <c r="B143" s="79" t="s">
        <v>234</v>
      </c>
      <c r="C143" s="79" t="s">
        <v>238</v>
      </c>
      <c r="D143" s="68" t="s">
        <v>236</v>
      </c>
      <c r="E143" s="13" t="s">
        <v>183</v>
      </c>
      <c r="F143" s="25">
        <v>1</v>
      </c>
      <c r="G143" s="25" t="s">
        <v>237</v>
      </c>
      <c r="H143" s="126">
        <f>I143*0.92</f>
        <v>23920</v>
      </c>
      <c r="I143" s="96">
        <v>26000</v>
      </c>
      <c r="J143" s="96">
        <v>2417</v>
      </c>
      <c r="K143" s="96">
        <v>14399</v>
      </c>
      <c r="L143" s="96">
        <f>I143-(J143+K143)</f>
        <v>9184</v>
      </c>
      <c r="M143" s="101"/>
    </row>
    <row r="144" spans="1:13" ht="26.1" customHeight="1" x14ac:dyDescent="0.3">
      <c r="A144" s="71">
        <v>116</v>
      </c>
      <c r="B144" s="75" t="s">
        <v>234</v>
      </c>
      <c r="C144" s="75" t="s">
        <v>238</v>
      </c>
      <c r="D144" s="19" t="s">
        <v>236</v>
      </c>
      <c r="E144" s="2" t="s">
        <v>185</v>
      </c>
      <c r="F144" s="4">
        <v>1</v>
      </c>
      <c r="G144" s="4" t="s">
        <v>237</v>
      </c>
      <c r="H144" s="127">
        <f t="shared" ref="H144:H158" si="19">I144*0.92</f>
        <v>23920</v>
      </c>
      <c r="I144" s="99">
        <v>26000</v>
      </c>
      <c r="J144" s="99">
        <v>2667</v>
      </c>
      <c r="K144" s="99">
        <v>14448</v>
      </c>
      <c r="L144" s="99">
        <f t="shared" ref="L144:L158" si="20">I144-(J144+K144)</f>
        <v>8885</v>
      </c>
      <c r="M144" s="102"/>
    </row>
    <row r="145" spans="1:13" ht="26.1" customHeight="1" x14ac:dyDescent="0.3">
      <c r="A145" s="71">
        <v>117</v>
      </c>
      <c r="B145" s="75" t="s">
        <v>234</v>
      </c>
      <c r="C145" s="75" t="s">
        <v>238</v>
      </c>
      <c r="D145" s="19" t="s">
        <v>236</v>
      </c>
      <c r="E145" s="2" t="s">
        <v>187</v>
      </c>
      <c r="F145" s="4">
        <v>1</v>
      </c>
      <c r="G145" s="4" t="s">
        <v>237</v>
      </c>
      <c r="H145" s="127">
        <f t="shared" si="19"/>
        <v>24840</v>
      </c>
      <c r="I145" s="99">
        <v>27000</v>
      </c>
      <c r="J145" s="99">
        <v>3185</v>
      </c>
      <c r="K145" s="99">
        <v>14698</v>
      </c>
      <c r="L145" s="99">
        <f t="shared" si="20"/>
        <v>9117</v>
      </c>
      <c r="M145" s="102"/>
    </row>
    <row r="146" spans="1:13" ht="26.1" customHeight="1" x14ac:dyDescent="0.3">
      <c r="A146" s="71">
        <v>118</v>
      </c>
      <c r="B146" s="75" t="s">
        <v>234</v>
      </c>
      <c r="C146" s="75" t="s">
        <v>238</v>
      </c>
      <c r="D146" s="19" t="s">
        <v>236</v>
      </c>
      <c r="E146" s="2" t="s">
        <v>189</v>
      </c>
      <c r="F146" s="4">
        <v>1</v>
      </c>
      <c r="G146" s="4" t="s">
        <v>237</v>
      </c>
      <c r="H146" s="127">
        <f t="shared" si="19"/>
        <v>25760</v>
      </c>
      <c r="I146" s="99">
        <v>28000</v>
      </c>
      <c r="J146" s="99">
        <v>3874</v>
      </c>
      <c r="K146" s="99">
        <v>14790</v>
      </c>
      <c r="L146" s="99">
        <f t="shared" si="20"/>
        <v>9336</v>
      </c>
      <c r="M146" s="102"/>
    </row>
    <row r="147" spans="1:13" ht="26.1" customHeight="1" x14ac:dyDescent="0.3">
      <c r="A147" s="71">
        <v>119</v>
      </c>
      <c r="B147" s="75" t="s">
        <v>234</v>
      </c>
      <c r="C147" s="75" t="s">
        <v>238</v>
      </c>
      <c r="D147" s="19" t="s">
        <v>236</v>
      </c>
      <c r="E147" s="2" t="s">
        <v>191</v>
      </c>
      <c r="F147" s="4">
        <v>1</v>
      </c>
      <c r="G147" s="4" t="s">
        <v>237</v>
      </c>
      <c r="H147" s="127">
        <f t="shared" si="19"/>
        <v>27600</v>
      </c>
      <c r="I147" s="99">
        <v>30000</v>
      </c>
      <c r="J147" s="99">
        <v>4946</v>
      </c>
      <c r="K147" s="99">
        <v>15243</v>
      </c>
      <c r="L147" s="99">
        <f t="shared" si="20"/>
        <v>9811</v>
      </c>
      <c r="M147" s="102"/>
    </row>
    <row r="148" spans="1:13" ht="26.1" customHeight="1" x14ac:dyDescent="0.3">
      <c r="A148" s="71">
        <v>120</v>
      </c>
      <c r="B148" s="75" t="s">
        <v>234</v>
      </c>
      <c r="C148" s="75" t="s">
        <v>238</v>
      </c>
      <c r="D148" s="19" t="s">
        <v>236</v>
      </c>
      <c r="E148" s="2" t="s">
        <v>193</v>
      </c>
      <c r="F148" s="4">
        <v>1</v>
      </c>
      <c r="G148" s="4" t="s">
        <v>237</v>
      </c>
      <c r="H148" s="127">
        <f t="shared" si="19"/>
        <v>30360</v>
      </c>
      <c r="I148" s="99">
        <v>33000</v>
      </c>
      <c r="J148" s="99">
        <v>6705</v>
      </c>
      <c r="K148" s="99">
        <v>15382</v>
      </c>
      <c r="L148" s="99">
        <f t="shared" si="20"/>
        <v>10913</v>
      </c>
      <c r="M148" s="102"/>
    </row>
    <row r="149" spans="1:13" ht="26.1" customHeight="1" x14ac:dyDescent="0.3">
      <c r="A149" s="71">
        <v>121</v>
      </c>
      <c r="B149" s="75" t="s">
        <v>234</v>
      </c>
      <c r="C149" s="75" t="s">
        <v>178</v>
      </c>
      <c r="D149" s="19" t="s">
        <v>236</v>
      </c>
      <c r="E149" s="2" t="s">
        <v>183</v>
      </c>
      <c r="F149" s="4">
        <v>1</v>
      </c>
      <c r="G149" s="4" t="s">
        <v>237</v>
      </c>
      <c r="H149" s="127">
        <f t="shared" si="19"/>
        <v>19320</v>
      </c>
      <c r="I149" s="99">
        <v>21000</v>
      </c>
      <c r="J149" s="99">
        <v>2306</v>
      </c>
      <c r="K149" s="99">
        <v>11721</v>
      </c>
      <c r="L149" s="99">
        <f t="shared" si="20"/>
        <v>6973</v>
      </c>
      <c r="M149" s="102"/>
    </row>
    <row r="150" spans="1:13" ht="26.1" customHeight="1" x14ac:dyDescent="0.3">
      <c r="A150" s="71">
        <v>122</v>
      </c>
      <c r="B150" s="75" t="s">
        <v>234</v>
      </c>
      <c r="C150" s="75" t="s">
        <v>178</v>
      </c>
      <c r="D150" s="19" t="s">
        <v>236</v>
      </c>
      <c r="E150" s="2" t="s">
        <v>185</v>
      </c>
      <c r="F150" s="4">
        <v>1</v>
      </c>
      <c r="G150" s="4" t="s">
        <v>237</v>
      </c>
      <c r="H150" s="127">
        <f t="shared" si="19"/>
        <v>20240</v>
      </c>
      <c r="I150" s="99">
        <v>22000</v>
      </c>
      <c r="J150" s="99">
        <v>2556</v>
      </c>
      <c r="K150" s="99">
        <v>11770</v>
      </c>
      <c r="L150" s="99">
        <f t="shared" si="20"/>
        <v>7674</v>
      </c>
      <c r="M150" s="102"/>
    </row>
    <row r="151" spans="1:13" ht="26.1" customHeight="1" x14ac:dyDescent="0.3">
      <c r="A151" s="71">
        <v>123</v>
      </c>
      <c r="B151" s="75" t="s">
        <v>234</v>
      </c>
      <c r="C151" s="75" t="s">
        <v>178</v>
      </c>
      <c r="D151" s="19" t="s">
        <v>236</v>
      </c>
      <c r="E151" s="2" t="s">
        <v>187</v>
      </c>
      <c r="F151" s="4">
        <v>1</v>
      </c>
      <c r="G151" s="4" t="s">
        <v>237</v>
      </c>
      <c r="H151" s="127">
        <f t="shared" si="19"/>
        <v>21160</v>
      </c>
      <c r="I151" s="99">
        <v>23000</v>
      </c>
      <c r="J151" s="99">
        <v>3074</v>
      </c>
      <c r="K151" s="99">
        <v>12020</v>
      </c>
      <c r="L151" s="99">
        <f t="shared" si="20"/>
        <v>7906</v>
      </c>
      <c r="M151" s="102"/>
    </row>
    <row r="152" spans="1:13" ht="26.1" customHeight="1" x14ac:dyDescent="0.3">
      <c r="A152" s="71">
        <v>124</v>
      </c>
      <c r="B152" s="75" t="s">
        <v>234</v>
      </c>
      <c r="C152" s="75" t="s">
        <v>178</v>
      </c>
      <c r="D152" s="19" t="s">
        <v>236</v>
      </c>
      <c r="E152" s="2" t="s">
        <v>189</v>
      </c>
      <c r="F152" s="4">
        <v>1</v>
      </c>
      <c r="G152" s="4" t="s">
        <v>237</v>
      </c>
      <c r="H152" s="127">
        <f t="shared" si="19"/>
        <v>22080</v>
      </c>
      <c r="I152" s="99">
        <v>24000</v>
      </c>
      <c r="J152" s="99">
        <v>3763</v>
      </c>
      <c r="K152" s="99">
        <v>12112</v>
      </c>
      <c r="L152" s="99">
        <f t="shared" si="20"/>
        <v>8125</v>
      </c>
      <c r="M152" s="102"/>
    </row>
    <row r="153" spans="1:13" ht="26.1" customHeight="1" x14ac:dyDescent="0.3">
      <c r="A153" s="71">
        <v>125</v>
      </c>
      <c r="B153" s="75" t="s">
        <v>234</v>
      </c>
      <c r="C153" s="75" t="s">
        <v>178</v>
      </c>
      <c r="D153" s="19" t="s">
        <v>236</v>
      </c>
      <c r="E153" s="2" t="s">
        <v>191</v>
      </c>
      <c r="F153" s="4">
        <v>1</v>
      </c>
      <c r="G153" s="4" t="s">
        <v>237</v>
      </c>
      <c r="H153" s="127">
        <f t="shared" si="19"/>
        <v>23920</v>
      </c>
      <c r="I153" s="99">
        <v>26000</v>
      </c>
      <c r="J153" s="99">
        <v>4835</v>
      </c>
      <c r="K153" s="99">
        <v>12565</v>
      </c>
      <c r="L153" s="99">
        <f t="shared" si="20"/>
        <v>8600</v>
      </c>
      <c r="M153" s="102"/>
    </row>
    <row r="154" spans="1:13" ht="26.1" customHeight="1" x14ac:dyDescent="0.3">
      <c r="A154" s="71">
        <v>126</v>
      </c>
      <c r="B154" s="75" t="s">
        <v>234</v>
      </c>
      <c r="C154" s="75" t="s">
        <v>178</v>
      </c>
      <c r="D154" s="19" t="s">
        <v>236</v>
      </c>
      <c r="E154" s="2" t="s">
        <v>193</v>
      </c>
      <c r="F154" s="4">
        <v>1</v>
      </c>
      <c r="G154" s="4" t="s">
        <v>237</v>
      </c>
      <c r="H154" s="127">
        <f t="shared" si="19"/>
        <v>25760</v>
      </c>
      <c r="I154" s="99">
        <v>28000</v>
      </c>
      <c r="J154" s="99">
        <v>6594</v>
      </c>
      <c r="K154" s="99">
        <v>12704</v>
      </c>
      <c r="L154" s="99">
        <f t="shared" si="20"/>
        <v>8702</v>
      </c>
      <c r="M154" s="102"/>
    </row>
    <row r="155" spans="1:13" ht="26.1" customHeight="1" x14ac:dyDescent="0.3">
      <c r="A155" s="71">
        <v>127</v>
      </c>
      <c r="B155" s="75" t="s">
        <v>234</v>
      </c>
      <c r="C155" s="75" t="s">
        <v>180</v>
      </c>
      <c r="D155" s="19" t="s">
        <v>236</v>
      </c>
      <c r="E155" s="2" t="s">
        <v>183</v>
      </c>
      <c r="F155" s="4">
        <v>1</v>
      </c>
      <c r="G155" s="4" t="s">
        <v>237</v>
      </c>
      <c r="H155" s="127">
        <f t="shared" si="19"/>
        <v>18400</v>
      </c>
      <c r="I155" s="99">
        <v>20000</v>
      </c>
      <c r="J155" s="99">
        <v>2269</v>
      </c>
      <c r="K155" s="99">
        <v>10841</v>
      </c>
      <c r="L155" s="99">
        <f t="shared" si="20"/>
        <v>6890</v>
      </c>
      <c r="M155" s="102"/>
    </row>
    <row r="156" spans="1:13" ht="26.1" customHeight="1" x14ac:dyDescent="0.3">
      <c r="A156" s="71">
        <v>128</v>
      </c>
      <c r="B156" s="75" t="s">
        <v>234</v>
      </c>
      <c r="C156" s="75" t="s">
        <v>180</v>
      </c>
      <c r="D156" s="19" t="s">
        <v>236</v>
      </c>
      <c r="E156" s="2" t="s">
        <v>185</v>
      </c>
      <c r="F156" s="4">
        <v>1</v>
      </c>
      <c r="G156" s="4" t="s">
        <v>237</v>
      </c>
      <c r="H156" s="127">
        <f t="shared" si="19"/>
        <v>18400</v>
      </c>
      <c r="I156" s="99">
        <v>20000</v>
      </c>
      <c r="J156" s="99">
        <v>2519</v>
      </c>
      <c r="K156" s="99">
        <v>10890</v>
      </c>
      <c r="L156" s="99">
        <f t="shared" si="20"/>
        <v>6591</v>
      </c>
      <c r="M156" s="102"/>
    </row>
    <row r="157" spans="1:13" ht="26.1" customHeight="1" x14ac:dyDescent="0.3">
      <c r="A157" s="71">
        <v>129</v>
      </c>
      <c r="B157" s="75" t="s">
        <v>234</v>
      </c>
      <c r="C157" s="75" t="s">
        <v>180</v>
      </c>
      <c r="D157" s="19" t="s">
        <v>236</v>
      </c>
      <c r="E157" s="2" t="s">
        <v>187</v>
      </c>
      <c r="F157" s="4">
        <v>1</v>
      </c>
      <c r="G157" s="4" t="s">
        <v>237</v>
      </c>
      <c r="H157" s="127">
        <f t="shared" si="19"/>
        <v>19320</v>
      </c>
      <c r="I157" s="99">
        <v>21000</v>
      </c>
      <c r="J157" s="99">
        <v>3037</v>
      </c>
      <c r="K157" s="99">
        <v>11141</v>
      </c>
      <c r="L157" s="99">
        <f t="shared" si="20"/>
        <v>6822</v>
      </c>
      <c r="M157" s="102"/>
    </row>
    <row r="158" spans="1:13" ht="26.1" customHeight="1" thickBot="1" x14ac:dyDescent="0.35">
      <c r="A158" s="70">
        <v>130</v>
      </c>
      <c r="B158" s="76" t="s">
        <v>234</v>
      </c>
      <c r="C158" s="76" t="s">
        <v>180</v>
      </c>
      <c r="D158" s="20" t="s">
        <v>236</v>
      </c>
      <c r="E158" s="9" t="s">
        <v>189</v>
      </c>
      <c r="F158" s="10">
        <v>1</v>
      </c>
      <c r="G158" s="10" t="s">
        <v>237</v>
      </c>
      <c r="H158" s="128">
        <f t="shared" si="19"/>
        <v>20240</v>
      </c>
      <c r="I158" s="97">
        <v>22000</v>
      </c>
      <c r="J158" s="97">
        <v>3726</v>
      </c>
      <c r="K158" s="97">
        <v>11233</v>
      </c>
      <c r="L158" s="97">
        <f t="shared" si="20"/>
        <v>7041</v>
      </c>
      <c r="M158" s="103"/>
    </row>
    <row r="159" spans="1:13" ht="39.950000000000003" customHeight="1" thickBot="1" x14ac:dyDescent="0.35">
      <c r="A159" s="294" t="s">
        <v>160</v>
      </c>
      <c r="B159" s="294"/>
      <c r="C159" s="294"/>
      <c r="D159" s="294"/>
      <c r="E159" s="294"/>
      <c r="F159" s="294"/>
      <c r="G159" s="294"/>
      <c r="H159" s="294"/>
      <c r="I159" s="294"/>
      <c r="J159" s="294"/>
      <c r="K159" s="294"/>
      <c r="L159" s="294"/>
      <c r="M159" s="294"/>
    </row>
    <row r="160" spans="1:13" ht="20.100000000000001" customHeight="1" x14ac:dyDescent="0.3">
      <c r="A160" s="283" t="s">
        <v>64</v>
      </c>
      <c r="B160" s="285" t="s">
        <v>65</v>
      </c>
      <c r="C160" s="286"/>
      <c r="D160" s="285" t="s">
        <v>66</v>
      </c>
      <c r="E160" s="286"/>
      <c r="F160" s="274" t="s">
        <v>67</v>
      </c>
      <c r="G160" s="274" t="s">
        <v>68</v>
      </c>
      <c r="H160" s="41" t="s">
        <v>69</v>
      </c>
      <c r="I160" s="274" t="s">
        <v>70</v>
      </c>
      <c r="J160" s="274" t="s">
        <v>71</v>
      </c>
      <c r="K160" s="274" t="s">
        <v>72</v>
      </c>
      <c r="L160" s="274" t="s">
        <v>73</v>
      </c>
      <c r="M160" s="276" t="s">
        <v>6</v>
      </c>
    </row>
    <row r="161" spans="1:13" ht="20.100000000000001" customHeight="1" thickBot="1" x14ac:dyDescent="0.35">
      <c r="A161" s="284"/>
      <c r="B161" s="287"/>
      <c r="C161" s="288"/>
      <c r="D161" s="287"/>
      <c r="E161" s="288"/>
      <c r="F161" s="275"/>
      <c r="G161" s="275"/>
      <c r="H161" s="43" t="s">
        <v>74</v>
      </c>
      <c r="I161" s="275"/>
      <c r="J161" s="275"/>
      <c r="K161" s="275"/>
      <c r="L161" s="275"/>
      <c r="M161" s="277"/>
    </row>
    <row r="162" spans="1:13" ht="26.1" customHeight="1" x14ac:dyDescent="0.3">
      <c r="A162" s="65">
        <v>131</v>
      </c>
      <c r="B162" s="36" t="s">
        <v>234</v>
      </c>
      <c r="C162" s="77" t="s">
        <v>180</v>
      </c>
      <c r="D162" s="68" t="s">
        <v>236</v>
      </c>
      <c r="E162" s="13" t="s">
        <v>191</v>
      </c>
      <c r="F162" s="25">
        <v>1</v>
      </c>
      <c r="G162" s="25" t="s">
        <v>237</v>
      </c>
      <c r="H162" s="126">
        <f t="shared" ref="H162:H175" si="21">I162*0.92</f>
        <v>22080</v>
      </c>
      <c r="I162" s="96">
        <v>24000</v>
      </c>
      <c r="J162" s="96">
        <v>4798</v>
      </c>
      <c r="K162" s="96">
        <v>11686</v>
      </c>
      <c r="L162" s="96">
        <f t="shared" ref="L162:L177" si="22">I162-(J162+K162)</f>
        <v>7516</v>
      </c>
      <c r="M162" s="30"/>
    </row>
    <row r="163" spans="1:13" ht="26.1" customHeight="1" thickBot="1" x14ac:dyDescent="0.35">
      <c r="A163" s="82">
        <v>132</v>
      </c>
      <c r="B163" s="17" t="s">
        <v>234</v>
      </c>
      <c r="C163" s="78" t="s">
        <v>180</v>
      </c>
      <c r="D163" s="19" t="s">
        <v>236</v>
      </c>
      <c r="E163" s="2" t="s">
        <v>193</v>
      </c>
      <c r="F163" s="4">
        <v>1</v>
      </c>
      <c r="G163" s="4" t="s">
        <v>237</v>
      </c>
      <c r="H163" s="129">
        <f t="shared" si="21"/>
        <v>24840</v>
      </c>
      <c r="I163" s="104">
        <v>27000</v>
      </c>
      <c r="J163" s="104">
        <v>6557</v>
      </c>
      <c r="K163" s="104">
        <v>11824</v>
      </c>
      <c r="L163" s="104">
        <f t="shared" si="22"/>
        <v>8619</v>
      </c>
      <c r="M163" s="28"/>
    </row>
    <row r="164" spans="1:13" ht="26.1" customHeight="1" x14ac:dyDescent="0.3">
      <c r="A164" s="71">
        <v>133</v>
      </c>
      <c r="B164" s="278" t="s">
        <v>157</v>
      </c>
      <c r="C164" s="279"/>
      <c r="D164" s="88" t="s">
        <v>158</v>
      </c>
      <c r="E164" s="11" t="s">
        <v>183</v>
      </c>
      <c r="F164" s="8">
        <v>1</v>
      </c>
      <c r="G164" s="8" t="s">
        <v>159</v>
      </c>
      <c r="H164" s="160">
        <f t="shared" ref="H164:H169" si="23">ROUND(I164*0.92,-1)</f>
        <v>3500</v>
      </c>
      <c r="I164" s="98">
        <v>3800</v>
      </c>
      <c r="J164" s="98">
        <v>1861</v>
      </c>
      <c r="K164" s="98">
        <v>901</v>
      </c>
      <c r="L164" s="98">
        <f t="shared" si="22"/>
        <v>1038</v>
      </c>
      <c r="M164" s="33"/>
    </row>
    <row r="165" spans="1:13" ht="26.1" customHeight="1" x14ac:dyDescent="0.3">
      <c r="A165" s="69">
        <v>134</v>
      </c>
      <c r="B165" s="280" t="s">
        <v>157</v>
      </c>
      <c r="C165" s="281"/>
      <c r="D165" s="89" t="s">
        <v>158</v>
      </c>
      <c r="E165" s="2" t="s">
        <v>185</v>
      </c>
      <c r="F165" s="4">
        <v>1</v>
      </c>
      <c r="G165" s="4" t="s">
        <v>159</v>
      </c>
      <c r="H165" s="127">
        <f t="shared" si="23"/>
        <v>3860</v>
      </c>
      <c r="I165" s="99">
        <v>4200</v>
      </c>
      <c r="J165" s="99">
        <v>2111</v>
      </c>
      <c r="K165" s="99">
        <v>950</v>
      </c>
      <c r="L165" s="99">
        <f t="shared" si="22"/>
        <v>1139</v>
      </c>
      <c r="M165" s="27"/>
    </row>
    <row r="166" spans="1:13" ht="26.1" customHeight="1" x14ac:dyDescent="0.3">
      <c r="A166" s="69">
        <v>135</v>
      </c>
      <c r="B166" s="280" t="s">
        <v>157</v>
      </c>
      <c r="C166" s="281"/>
      <c r="D166" s="89" t="s">
        <v>158</v>
      </c>
      <c r="E166" s="2" t="s">
        <v>187</v>
      </c>
      <c r="F166" s="4">
        <v>1</v>
      </c>
      <c r="G166" s="4" t="s">
        <v>159</v>
      </c>
      <c r="H166" s="127">
        <f t="shared" si="23"/>
        <v>4780</v>
      </c>
      <c r="I166" s="99">
        <v>5200</v>
      </c>
      <c r="J166" s="99">
        <v>2629</v>
      </c>
      <c r="K166" s="99">
        <v>1200</v>
      </c>
      <c r="L166" s="99">
        <f t="shared" si="22"/>
        <v>1371</v>
      </c>
      <c r="M166" s="27"/>
    </row>
    <row r="167" spans="1:13" ht="26.1" customHeight="1" x14ac:dyDescent="0.3">
      <c r="A167" s="69">
        <v>136</v>
      </c>
      <c r="B167" s="280" t="s">
        <v>157</v>
      </c>
      <c r="C167" s="281"/>
      <c r="D167" s="89" t="s">
        <v>158</v>
      </c>
      <c r="E167" s="2" t="s">
        <v>189</v>
      </c>
      <c r="F167" s="4">
        <v>1</v>
      </c>
      <c r="G167" s="4" t="s">
        <v>159</v>
      </c>
      <c r="H167" s="127">
        <f t="shared" si="23"/>
        <v>5700</v>
      </c>
      <c r="I167" s="99">
        <v>6200</v>
      </c>
      <c r="J167" s="99">
        <v>3318</v>
      </c>
      <c r="K167" s="99">
        <v>1292</v>
      </c>
      <c r="L167" s="99">
        <f t="shared" si="22"/>
        <v>1590</v>
      </c>
      <c r="M167" s="27"/>
    </row>
    <row r="168" spans="1:13" ht="26.1" customHeight="1" x14ac:dyDescent="0.3">
      <c r="A168" s="69">
        <v>137</v>
      </c>
      <c r="B168" s="280" t="s">
        <v>157</v>
      </c>
      <c r="C168" s="281"/>
      <c r="D168" s="89" t="s">
        <v>158</v>
      </c>
      <c r="E168" s="2" t="s">
        <v>191</v>
      </c>
      <c r="F168" s="4">
        <v>1</v>
      </c>
      <c r="G168" s="4" t="s">
        <v>159</v>
      </c>
      <c r="H168" s="127">
        <f t="shared" si="23"/>
        <v>7640</v>
      </c>
      <c r="I168" s="99">
        <v>8300</v>
      </c>
      <c r="J168" s="99">
        <v>4390</v>
      </c>
      <c r="K168" s="99">
        <v>1745</v>
      </c>
      <c r="L168" s="99">
        <f t="shared" si="22"/>
        <v>2165</v>
      </c>
      <c r="M168" s="27"/>
    </row>
    <row r="169" spans="1:13" ht="26.1" customHeight="1" thickBot="1" x14ac:dyDescent="0.35">
      <c r="A169" s="70">
        <v>138</v>
      </c>
      <c r="B169" s="292" t="s">
        <v>157</v>
      </c>
      <c r="C169" s="293"/>
      <c r="D169" s="90" t="s">
        <v>158</v>
      </c>
      <c r="E169" s="9" t="s">
        <v>193</v>
      </c>
      <c r="F169" s="10">
        <v>1</v>
      </c>
      <c r="G169" s="10" t="s">
        <v>159</v>
      </c>
      <c r="H169" s="126">
        <f t="shared" si="23"/>
        <v>9940</v>
      </c>
      <c r="I169" s="97">
        <v>10800</v>
      </c>
      <c r="J169" s="97">
        <v>6149</v>
      </c>
      <c r="K169" s="97">
        <v>1884</v>
      </c>
      <c r="L169" s="97">
        <f t="shared" si="22"/>
        <v>2767</v>
      </c>
      <c r="M169" s="32"/>
    </row>
    <row r="170" spans="1:13" ht="26.1" customHeight="1" x14ac:dyDescent="0.3">
      <c r="A170" s="65">
        <v>139</v>
      </c>
      <c r="B170" s="278" t="s">
        <v>239</v>
      </c>
      <c r="C170" s="279"/>
      <c r="D170" s="21" t="s">
        <v>225</v>
      </c>
      <c r="E170" s="11" t="s">
        <v>183</v>
      </c>
      <c r="F170" s="8">
        <v>1</v>
      </c>
      <c r="G170" s="8" t="s">
        <v>252</v>
      </c>
      <c r="H170" s="130">
        <f t="shared" si="21"/>
        <v>22080</v>
      </c>
      <c r="I170" s="98">
        <v>24000</v>
      </c>
      <c r="J170" s="98"/>
      <c r="K170" s="98">
        <v>16438</v>
      </c>
      <c r="L170" s="98">
        <f t="shared" si="22"/>
        <v>7562</v>
      </c>
      <c r="M170" s="33"/>
    </row>
    <row r="171" spans="1:13" ht="26.1" customHeight="1" x14ac:dyDescent="0.3">
      <c r="A171" s="69">
        <v>140</v>
      </c>
      <c r="B171" s="280" t="s">
        <v>239</v>
      </c>
      <c r="C171" s="281"/>
      <c r="D171" s="19" t="s">
        <v>225</v>
      </c>
      <c r="E171" s="2" t="s">
        <v>185</v>
      </c>
      <c r="F171" s="4">
        <v>1</v>
      </c>
      <c r="G171" s="4" t="s">
        <v>214</v>
      </c>
      <c r="H171" s="127">
        <f t="shared" si="21"/>
        <v>24840</v>
      </c>
      <c r="I171" s="99">
        <v>27000</v>
      </c>
      <c r="J171" s="99"/>
      <c r="K171" s="99">
        <v>18128</v>
      </c>
      <c r="L171" s="99">
        <f t="shared" si="22"/>
        <v>8872</v>
      </c>
      <c r="M171" s="27"/>
    </row>
    <row r="172" spans="1:13" ht="26.1" customHeight="1" x14ac:dyDescent="0.3">
      <c r="A172" s="69">
        <v>141</v>
      </c>
      <c r="B172" s="280" t="s">
        <v>239</v>
      </c>
      <c r="C172" s="281"/>
      <c r="D172" s="19" t="s">
        <v>225</v>
      </c>
      <c r="E172" s="2" t="s">
        <v>187</v>
      </c>
      <c r="F172" s="4">
        <v>1</v>
      </c>
      <c r="G172" s="4" t="s">
        <v>214</v>
      </c>
      <c r="H172" s="127">
        <f t="shared" si="21"/>
        <v>34960</v>
      </c>
      <c r="I172" s="99">
        <v>38000</v>
      </c>
      <c r="J172" s="99"/>
      <c r="K172" s="99">
        <v>25503</v>
      </c>
      <c r="L172" s="99">
        <f t="shared" si="22"/>
        <v>12497</v>
      </c>
      <c r="M172" s="27"/>
    </row>
    <row r="173" spans="1:13" ht="26.1" customHeight="1" x14ac:dyDescent="0.3">
      <c r="A173" s="69">
        <v>142</v>
      </c>
      <c r="B173" s="280" t="s">
        <v>239</v>
      </c>
      <c r="C173" s="281"/>
      <c r="D173" s="19" t="s">
        <v>225</v>
      </c>
      <c r="E173" s="2" t="s">
        <v>189</v>
      </c>
      <c r="F173" s="4">
        <v>1</v>
      </c>
      <c r="G173" s="4" t="s">
        <v>214</v>
      </c>
      <c r="H173" s="127">
        <f t="shared" si="21"/>
        <v>40480</v>
      </c>
      <c r="I173" s="99">
        <v>44000</v>
      </c>
      <c r="J173" s="99"/>
      <c r="K173" s="99">
        <v>29651</v>
      </c>
      <c r="L173" s="99">
        <f t="shared" si="22"/>
        <v>14349</v>
      </c>
      <c r="M173" s="27"/>
    </row>
    <row r="174" spans="1:13" ht="26.1" customHeight="1" x14ac:dyDescent="0.3">
      <c r="A174" s="69">
        <v>143</v>
      </c>
      <c r="B174" s="280" t="s">
        <v>239</v>
      </c>
      <c r="C174" s="281"/>
      <c r="D174" s="19" t="s">
        <v>225</v>
      </c>
      <c r="E174" s="2" t="s">
        <v>191</v>
      </c>
      <c r="F174" s="4">
        <v>1</v>
      </c>
      <c r="G174" s="4" t="s">
        <v>214</v>
      </c>
      <c r="H174" s="127">
        <f t="shared" si="21"/>
        <v>44160</v>
      </c>
      <c r="I174" s="99">
        <v>48000</v>
      </c>
      <c r="J174" s="99"/>
      <c r="K174" s="99">
        <v>32109</v>
      </c>
      <c r="L174" s="99">
        <f t="shared" si="22"/>
        <v>15891</v>
      </c>
      <c r="M174" s="27"/>
    </row>
    <row r="175" spans="1:13" ht="26.1" customHeight="1" thickBot="1" x14ac:dyDescent="0.35">
      <c r="A175" s="70">
        <v>144</v>
      </c>
      <c r="B175" s="292" t="s">
        <v>239</v>
      </c>
      <c r="C175" s="293"/>
      <c r="D175" s="20" t="s">
        <v>225</v>
      </c>
      <c r="E175" s="9" t="s">
        <v>193</v>
      </c>
      <c r="F175" s="10">
        <v>1</v>
      </c>
      <c r="G175" s="10" t="s">
        <v>214</v>
      </c>
      <c r="H175" s="128">
        <f t="shared" si="21"/>
        <v>54280</v>
      </c>
      <c r="I175" s="97">
        <v>59000</v>
      </c>
      <c r="J175" s="97"/>
      <c r="K175" s="97">
        <v>39484</v>
      </c>
      <c r="L175" s="97">
        <f t="shared" si="22"/>
        <v>19516</v>
      </c>
      <c r="M175" s="32"/>
    </row>
    <row r="176" spans="1:13" ht="26.1" customHeight="1" x14ac:dyDescent="0.3">
      <c r="A176" s="65">
        <v>145</v>
      </c>
      <c r="B176" s="278" t="s">
        <v>240</v>
      </c>
      <c r="C176" s="279"/>
      <c r="D176" s="21" t="s">
        <v>236</v>
      </c>
      <c r="E176" s="11" t="s">
        <v>241</v>
      </c>
      <c r="F176" s="8">
        <v>1</v>
      </c>
      <c r="G176" s="8" t="s">
        <v>214</v>
      </c>
      <c r="H176" s="130">
        <f>ROUND(I176*0.92,-1)</f>
        <v>720</v>
      </c>
      <c r="I176" s="98">
        <v>780</v>
      </c>
      <c r="J176" s="98"/>
      <c r="K176" s="98">
        <v>469</v>
      </c>
      <c r="L176" s="98">
        <f t="shared" si="22"/>
        <v>311</v>
      </c>
      <c r="M176" s="33"/>
    </row>
    <row r="177" spans="1:13" ht="26.1" customHeight="1" x14ac:dyDescent="0.3">
      <c r="A177" s="69">
        <v>146</v>
      </c>
      <c r="B177" s="280" t="s">
        <v>240</v>
      </c>
      <c r="C177" s="281"/>
      <c r="D177" s="19" t="s">
        <v>236</v>
      </c>
      <c r="E177" s="2" t="s">
        <v>191</v>
      </c>
      <c r="F177" s="4">
        <v>1</v>
      </c>
      <c r="G177" s="4" t="s">
        <v>214</v>
      </c>
      <c r="H177" s="127">
        <f>ROUND(I177*0.92,-1)</f>
        <v>1010</v>
      </c>
      <c r="I177" s="99">
        <v>1100</v>
      </c>
      <c r="J177" s="99"/>
      <c r="K177" s="99">
        <v>668</v>
      </c>
      <c r="L177" s="99">
        <f t="shared" si="22"/>
        <v>432</v>
      </c>
      <c r="M177" s="27"/>
    </row>
    <row r="178" spans="1:13" ht="39.950000000000003" customHeight="1" thickBot="1" x14ac:dyDescent="0.35">
      <c r="A178" s="282" t="s">
        <v>161</v>
      </c>
      <c r="B178" s="282"/>
      <c r="C178" s="282"/>
      <c r="D178" s="282"/>
      <c r="E178" s="282"/>
      <c r="F178" s="282"/>
      <c r="G178" s="282"/>
      <c r="H178" s="282"/>
      <c r="I178" s="282"/>
      <c r="J178" s="282"/>
      <c r="K178" s="282"/>
      <c r="L178" s="282"/>
      <c r="M178" s="282"/>
    </row>
    <row r="179" spans="1:13" ht="20.100000000000001" customHeight="1" x14ac:dyDescent="0.3">
      <c r="A179" s="283" t="s">
        <v>64</v>
      </c>
      <c r="B179" s="285" t="s">
        <v>65</v>
      </c>
      <c r="C179" s="286"/>
      <c r="D179" s="285" t="s">
        <v>66</v>
      </c>
      <c r="E179" s="286"/>
      <c r="F179" s="274" t="s">
        <v>67</v>
      </c>
      <c r="G179" s="274" t="s">
        <v>68</v>
      </c>
      <c r="H179" s="41" t="s">
        <v>69</v>
      </c>
      <c r="I179" s="274" t="s">
        <v>70</v>
      </c>
      <c r="J179" s="274" t="s">
        <v>71</v>
      </c>
      <c r="K179" s="274" t="s">
        <v>72</v>
      </c>
      <c r="L179" s="274" t="s">
        <v>73</v>
      </c>
      <c r="M179" s="276" t="s">
        <v>6</v>
      </c>
    </row>
    <row r="180" spans="1:13" ht="20.100000000000001" customHeight="1" thickBot="1" x14ac:dyDescent="0.35">
      <c r="A180" s="284"/>
      <c r="B180" s="287"/>
      <c r="C180" s="288"/>
      <c r="D180" s="287"/>
      <c r="E180" s="288"/>
      <c r="F180" s="275"/>
      <c r="G180" s="275"/>
      <c r="H180" s="43" t="s">
        <v>74</v>
      </c>
      <c r="I180" s="275"/>
      <c r="J180" s="275"/>
      <c r="K180" s="275"/>
      <c r="L180" s="275"/>
      <c r="M180" s="277"/>
    </row>
    <row r="181" spans="1:13" ht="26.1" customHeight="1" thickBot="1" x14ac:dyDescent="0.35">
      <c r="A181" s="289" t="s">
        <v>175</v>
      </c>
      <c r="B181" s="290"/>
      <c r="C181" s="290"/>
      <c r="D181" s="290"/>
      <c r="E181" s="290"/>
      <c r="F181" s="290"/>
      <c r="G181" s="290"/>
      <c r="H181" s="290"/>
      <c r="I181" s="290"/>
      <c r="J181" s="290"/>
      <c r="K181" s="290"/>
      <c r="L181" s="290"/>
      <c r="M181" s="291"/>
    </row>
    <row r="182" spans="1:13" ht="26.1" customHeight="1" x14ac:dyDescent="0.3">
      <c r="A182" s="65">
        <v>147</v>
      </c>
      <c r="B182" s="262" t="s">
        <v>242</v>
      </c>
      <c r="C182" s="262"/>
      <c r="D182" s="68" t="s">
        <v>244</v>
      </c>
      <c r="E182" s="13" t="s">
        <v>245</v>
      </c>
      <c r="F182" s="25">
        <v>1</v>
      </c>
      <c r="G182" s="25" t="s">
        <v>237</v>
      </c>
      <c r="H182" s="126">
        <f t="shared" ref="H182:H187" si="24">I182*0.92</f>
        <v>29440</v>
      </c>
      <c r="I182" s="96">
        <v>32000</v>
      </c>
      <c r="J182" s="96">
        <v>5100</v>
      </c>
      <c r="K182" s="96">
        <v>15557</v>
      </c>
      <c r="L182" s="96">
        <f t="shared" ref="L182:L187" si="25">I182-(J182+K182)</f>
        <v>11343</v>
      </c>
      <c r="M182" s="30"/>
    </row>
    <row r="183" spans="1:13" ht="26.1" customHeight="1" thickBot="1" x14ac:dyDescent="0.35">
      <c r="A183" s="82">
        <v>148</v>
      </c>
      <c r="B183" s="269" t="s">
        <v>243</v>
      </c>
      <c r="C183" s="269"/>
      <c r="D183" s="90" t="s">
        <v>246</v>
      </c>
      <c r="E183" s="9" t="s">
        <v>245</v>
      </c>
      <c r="F183" s="10">
        <v>1</v>
      </c>
      <c r="G183" s="10" t="s">
        <v>237</v>
      </c>
      <c r="H183" s="128">
        <f t="shared" si="24"/>
        <v>23000</v>
      </c>
      <c r="I183" s="97">
        <v>25000</v>
      </c>
      <c r="J183" s="97">
        <v>4971</v>
      </c>
      <c r="K183" s="97">
        <v>11518</v>
      </c>
      <c r="L183" s="97">
        <f t="shared" si="25"/>
        <v>8511</v>
      </c>
      <c r="M183" s="32"/>
    </row>
    <row r="184" spans="1:13" ht="26.1" customHeight="1" x14ac:dyDescent="0.3">
      <c r="A184" s="83">
        <v>149</v>
      </c>
      <c r="B184" s="262" t="s">
        <v>247</v>
      </c>
      <c r="C184" s="262"/>
      <c r="D184" s="256" t="s">
        <v>162</v>
      </c>
      <c r="E184" s="257"/>
      <c r="F184" s="8">
        <v>1</v>
      </c>
      <c r="G184" s="8" t="s">
        <v>159</v>
      </c>
      <c r="H184" s="130">
        <f t="shared" si="24"/>
        <v>32200</v>
      </c>
      <c r="I184" s="98">
        <v>35000</v>
      </c>
      <c r="J184" s="98">
        <v>2200</v>
      </c>
      <c r="K184" s="98">
        <v>9791</v>
      </c>
      <c r="L184" s="98">
        <f t="shared" si="25"/>
        <v>23009</v>
      </c>
      <c r="M184" s="33"/>
    </row>
    <row r="185" spans="1:13" ht="26.1" customHeight="1" x14ac:dyDescent="0.3">
      <c r="A185" s="84">
        <v>150</v>
      </c>
      <c r="B185" s="273" t="s">
        <v>248</v>
      </c>
      <c r="C185" s="273"/>
      <c r="D185" s="258" t="s">
        <v>162</v>
      </c>
      <c r="E185" s="259"/>
      <c r="F185" s="4">
        <v>1</v>
      </c>
      <c r="G185" s="4" t="s">
        <v>159</v>
      </c>
      <c r="H185" s="127">
        <f t="shared" si="24"/>
        <v>20240</v>
      </c>
      <c r="I185" s="99">
        <v>22000</v>
      </c>
      <c r="J185" s="99">
        <v>1499</v>
      </c>
      <c r="K185" s="99">
        <v>4803</v>
      </c>
      <c r="L185" s="99">
        <f t="shared" si="25"/>
        <v>15698</v>
      </c>
      <c r="M185" s="27"/>
    </row>
    <row r="186" spans="1:13" ht="26.1" customHeight="1" thickBot="1" x14ac:dyDescent="0.35">
      <c r="A186" s="82">
        <v>151</v>
      </c>
      <c r="B186" s="269" t="s">
        <v>249</v>
      </c>
      <c r="C186" s="269"/>
      <c r="D186" s="260" t="s">
        <v>162</v>
      </c>
      <c r="E186" s="261"/>
      <c r="F186" s="10">
        <v>1</v>
      </c>
      <c r="G186" s="10" t="s">
        <v>159</v>
      </c>
      <c r="H186" s="128">
        <f t="shared" si="24"/>
        <v>37720</v>
      </c>
      <c r="I186" s="97">
        <v>41000</v>
      </c>
      <c r="J186" s="97">
        <v>2283</v>
      </c>
      <c r="K186" s="97">
        <v>10527</v>
      </c>
      <c r="L186" s="97">
        <f t="shared" si="25"/>
        <v>28190</v>
      </c>
      <c r="M186" s="32"/>
    </row>
    <row r="187" spans="1:13" ht="26.1" customHeight="1" x14ac:dyDescent="0.3">
      <c r="A187" s="83">
        <v>152</v>
      </c>
      <c r="B187" s="262" t="s">
        <v>179</v>
      </c>
      <c r="C187" s="262"/>
      <c r="D187" s="263" t="s">
        <v>163</v>
      </c>
      <c r="E187" s="264"/>
      <c r="F187" s="8">
        <v>1</v>
      </c>
      <c r="G187" s="8" t="s">
        <v>159</v>
      </c>
      <c r="H187" s="130">
        <f t="shared" si="24"/>
        <v>112240</v>
      </c>
      <c r="I187" s="98">
        <v>122000</v>
      </c>
      <c r="J187" s="98">
        <v>21725</v>
      </c>
      <c r="K187" s="98">
        <v>57428</v>
      </c>
      <c r="L187" s="98">
        <f t="shared" si="25"/>
        <v>42847</v>
      </c>
      <c r="M187" s="33"/>
    </row>
    <row r="188" spans="1:13" ht="26.1" customHeight="1" x14ac:dyDescent="0.3">
      <c r="A188" s="84">
        <v>153</v>
      </c>
      <c r="B188" s="273" t="s">
        <v>181</v>
      </c>
      <c r="C188" s="273"/>
      <c r="D188" s="265" t="s">
        <v>163</v>
      </c>
      <c r="E188" s="266"/>
      <c r="F188" s="4">
        <v>1</v>
      </c>
      <c r="G188" s="4" t="s">
        <v>159</v>
      </c>
      <c r="H188" s="127">
        <f>I188*0.92</f>
        <v>120520</v>
      </c>
      <c r="I188" s="99">
        <v>131000</v>
      </c>
      <c r="J188" s="99">
        <v>28690</v>
      </c>
      <c r="K188" s="99">
        <v>57428</v>
      </c>
      <c r="L188" s="99">
        <f>I188-(J188+K188)</f>
        <v>44882</v>
      </c>
      <c r="M188" s="27"/>
    </row>
    <row r="189" spans="1:13" ht="26.1" customHeight="1" thickBot="1" x14ac:dyDescent="0.35">
      <c r="A189" s="82">
        <v>154</v>
      </c>
      <c r="B189" s="269" t="s">
        <v>182</v>
      </c>
      <c r="C189" s="269"/>
      <c r="D189" s="267" t="s">
        <v>163</v>
      </c>
      <c r="E189" s="268"/>
      <c r="F189" s="10">
        <v>1</v>
      </c>
      <c r="G189" s="10" t="s">
        <v>159</v>
      </c>
      <c r="H189" s="128">
        <f>I189*0.92</f>
        <v>120520</v>
      </c>
      <c r="I189" s="97">
        <v>131000</v>
      </c>
      <c r="J189" s="97">
        <v>28756</v>
      </c>
      <c r="K189" s="97">
        <v>57428</v>
      </c>
      <c r="L189" s="97">
        <f>I189-(J189+K189)</f>
        <v>44816</v>
      </c>
      <c r="M189" s="32"/>
    </row>
    <row r="190" spans="1:13" ht="26.1" customHeight="1" x14ac:dyDescent="0.3">
      <c r="A190" s="83">
        <v>155</v>
      </c>
      <c r="B190" s="262" t="s">
        <v>164</v>
      </c>
      <c r="C190" s="262"/>
      <c r="D190" s="263" t="s">
        <v>168</v>
      </c>
      <c r="E190" s="264"/>
      <c r="F190" s="8">
        <v>1</v>
      </c>
      <c r="G190" s="8" t="s">
        <v>159</v>
      </c>
      <c r="H190" s="130">
        <f>I190*0.92</f>
        <v>144440</v>
      </c>
      <c r="I190" s="98">
        <v>157000</v>
      </c>
      <c r="J190" s="98">
        <v>23925</v>
      </c>
      <c r="K190" s="98">
        <v>67219</v>
      </c>
      <c r="L190" s="98">
        <f>I190-(J190+K190)</f>
        <v>65856</v>
      </c>
      <c r="M190" s="33"/>
    </row>
    <row r="191" spans="1:13" ht="26.1" customHeight="1" x14ac:dyDescent="0.3">
      <c r="A191" s="84">
        <v>156</v>
      </c>
      <c r="B191" s="273" t="s">
        <v>165</v>
      </c>
      <c r="C191" s="273"/>
      <c r="D191" s="265" t="s">
        <v>168</v>
      </c>
      <c r="E191" s="266"/>
      <c r="F191" s="4">
        <v>1</v>
      </c>
      <c r="G191" s="4" t="s">
        <v>159</v>
      </c>
      <c r="H191" s="127">
        <f t="shared" ref="H191:H193" si="26">I191*0.92</f>
        <v>140760</v>
      </c>
      <c r="I191" s="99">
        <v>153000</v>
      </c>
      <c r="J191" s="99">
        <v>30189</v>
      </c>
      <c r="K191" s="99">
        <v>62231</v>
      </c>
      <c r="L191" s="99">
        <f>I191-(J191+K191)</f>
        <v>60580</v>
      </c>
      <c r="M191" s="27"/>
    </row>
    <row r="192" spans="1:13" ht="26.1" customHeight="1" thickBot="1" x14ac:dyDescent="0.35">
      <c r="A192" s="82">
        <v>157</v>
      </c>
      <c r="B192" s="269" t="s">
        <v>166</v>
      </c>
      <c r="C192" s="269"/>
      <c r="D192" s="267" t="s">
        <v>168</v>
      </c>
      <c r="E192" s="268"/>
      <c r="F192" s="10">
        <v>1</v>
      </c>
      <c r="G192" s="10" t="s">
        <v>159</v>
      </c>
      <c r="H192" s="128">
        <f t="shared" si="26"/>
        <v>158240</v>
      </c>
      <c r="I192" s="97">
        <v>172000</v>
      </c>
      <c r="J192" s="97">
        <v>31039</v>
      </c>
      <c r="K192" s="97">
        <v>67955</v>
      </c>
      <c r="L192" s="97">
        <f t="shared" ref="L192:L193" si="27">I192-(J192+K192)</f>
        <v>73006</v>
      </c>
      <c r="M192" s="32"/>
    </row>
    <row r="193" spans="1:13" ht="26.1" customHeight="1" thickBot="1" x14ac:dyDescent="0.35">
      <c r="A193" s="82">
        <v>158</v>
      </c>
      <c r="B193" s="270" t="s">
        <v>167</v>
      </c>
      <c r="C193" s="270"/>
      <c r="D193" s="271" t="s">
        <v>169</v>
      </c>
      <c r="E193" s="272"/>
      <c r="F193" s="34">
        <v>1</v>
      </c>
      <c r="G193" s="34" t="s">
        <v>82</v>
      </c>
      <c r="H193" s="132">
        <f t="shared" si="26"/>
        <v>26680</v>
      </c>
      <c r="I193" s="100">
        <v>29000</v>
      </c>
      <c r="J193" s="100">
        <v>7883</v>
      </c>
      <c r="K193" s="100">
        <v>12381</v>
      </c>
      <c r="L193" s="100">
        <f t="shared" si="27"/>
        <v>8736</v>
      </c>
      <c r="M193" s="35"/>
    </row>
    <row r="194" spans="1:13" ht="26.1" customHeight="1" x14ac:dyDescent="0.3">
      <c r="A194" s="83"/>
      <c r="B194" s="262"/>
      <c r="C194" s="262"/>
      <c r="D194" s="263"/>
      <c r="E194" s="264"/>
      <c r="F194" s="8"/>
      <c r="G194" s="8"/>
      <c r="H194" s="98"/>
      <c r="I194" s="98"/>
      <c r="J194" s="98"/>
      <c r="K194" s="98"/>
      <c r="L194" s="98"/>
      <c r="M194" s="33"/>
    </row>
    <row r="195" spans="1:13" ht="26.1" customHeight="1" x14ac:dyDescent="0.3">
      <c r="A195" s="84"/>
      <c r="B195" s="273"/>
      <c r="C195" s="273"/>
      <c r="D195" s="265"/>
      <c r="E195" s="266"/>
      <c r="F195" s="4"/>
      <c r="G195" s="4"/>
      <c r="H195" s="99"/>
      <c r="I195" s="99"/>
      <c r="J195" s="99"/>
      <c r="K195" s="99"/>
      <c r="L195" s="99"/>
      <c r="M195" s="27"/>
    </row>
    <row r="196" spans="1:13" ht="26.1" customHeight="1" x14ac:dyDescent="0.3">
      <c r="A196" s="84"/>
      <c r="B196" s="273"/>
      <c r="C196" s="273"/>
      <c r="D196" s="265"/>
      <c r="E196" s="266"/>
      <c r="F196" s="4"/>
      <c r="G196" s="4"/>
      <c r="H196" s="99"/>
      <c r="I196" s="99"/>
      <c r="J196" s="99"/>
      <c r="K196" s="99"/>
      <c r="L196" s="99"/>
      <c r="M196" s="27"/>
    </row>
    <row r="197" spans="1:13" ht="26.1" customHeight="1" x14ac:dyDescent="0.3">
      <c r="A197" s="84"/>
      <c r="B197" s="273"/>
      <c r="C197" s="273"/>
      <c r="D197" s="265"/>
      <c r="E197" s="266"/>
      <c r="F197" s="4"/>
      <c r="G197" s="4"/>
      <c r="H197" s="99"/>
      <c r="I197" s="99"/>
      <c r="J197" s="99"/>
      <c r="K197" s="99"/>
      <c r="L197" s="99"/>
      <c r="M197" s="27"/>
    </row>
    <row r="198" spans="1:13" ht="26.1" customHeight="1" thickBot="1" x14ac:dyDescent="0.35">
      <c r="A198" s="82"/>
      <c r="B198" s="269"/>
      <c r="C198" s="269"/>
      <c r="D198" s="267"/>
      <c r="E198" s="268"/>
      <c r="F198" s="10"/>
      <c r="G198" s="10"/>
      <c r="H198" s="97"/>
      <c r="I198" s="97"/>
      <c r="J198" s="97"/>
      <c r="K198" s="97"/>
      <c r="L198" s="97"/>
      <c r="M198" s="32"/>
    </row>
  </sheetData>
  <mergeCells count="269">
    <mergeCell ref="G2:G3"/>
    <mergeCell ref="I2:I3"/>
    <mergeCell ref="J2:J3"/>
    <mergeCell ref="K2:K3"/>
    <mergeCell ref="L2:L3"/>
    <mergeCell ref="M2:M3"/>
    <mergeCell ref="A1:M1"/>
    <mergeCell ref="A4:M4"/>
    <mergeCell ref="A11:M11"/>
    <mergeCell ref="A2:A3"/>
    <mergeCell ref="D2:E3"/>
    <mergeCell ref="F2:F3"/>
    <mergeCell ref="B10:C10"/>
    <mergeCell ref="M22:M23"/>
    <mergeCell ref="A41:M41"/>
    <mergeCell ref="A42:A43"/>
    <mergeCell ref="D42:E43"/>
    <mergeCell ref="F42:F43"/>
    <mergeCell ref="G42:G43"/>
    <mergeCell ref="I42:I43"/>
    <mergeCell ref="A21:M21"/>
    <mergeCell ref="A22:A23"/>
    <mergeCell ref="D22:E23"/>
    <mergeCell ref="F22:F23"/>
    <mergeCell ref="G22:G23"/>
    <mergeCell ref="I22:I23"/>
    <mergeCell ref="J22:J23"/>
    <mergeCell ref="K22:K23"/>
    <mergeCell ref="L22:L23"/>
    <mergeCell ref="J42:J43"/>
    <mergeCell ref="K42:K43"/>
    <mergeCell ref="L42:L43"/>
    <mergeCell ref="M42:M43"/>
    <mergeCell ref="B25:C25"/>
    <mergeCell ref="B26:C26"/>
    <mergeCell ref="B27:C27"/>
    <mergeCell ref="B28:C28"/>
    <mergeCell ref="B72:C72"/>
    <mergeCell ref="B73:C73"/>
    <mergeCell ref="B74:C74"/>
    <mergeCell ref="A61:M61"/>
    <mergeCell ref="A62:A63"/>
    <mergeCell ref="D62:E63"/>
    <mergeCell ref="F62:F63"/>
    <mergeCell ref="G62:G63"/>
    <mergeCell ref="I62:I63"/>
    <mergeCell ref="J62:J63"/>
    <mergeCell ref="K62:K63"/>
    <mergeCell ref="L62:L63"/>
    <mergeCell ref="M62:M63"/>
    <mergeCell ref="A97:M97"/>
    <mergeCell ref="A101:M101"/>
    <mergeCell ref="B82:C83"/>
    <mergeCell ref="B84:C84"/>
    <mergeCell ref="B85:C85"/>
    <mergeCell ref="B86:C86"/>
    <mergeCell ref="A82:A83"/>
    <mergeCell ref="D82:E83"/>
    <mergeCell ref="F82:F83"/>
    <mergeCell ref="G82:G83"/>
    <mergeCell ref="I82:I83"/>
    <mergeCell ref="B90:C90"/>
    <mergeCell ref="B91:C91"/>
    <mergeCell ref="B92:C92"/>
    <mergeCell ref="B100:C100"/>
    <mergeCell ref="B93:C93"/>
    <mergeCell ref="B94:C94"/>
    <mergeCell ref="B95:C95"/>
    <mergeCell ref="B96:C96"/>
    <mergeCell ref="B98:C98"/>
    <mergeCell ref="B99:C99"/>
    <mergeCell ref="J82:J83"/>
    <mergeCell ref="K82:K83"/>
    <mergeCell ref="L82:L83"/>
    <mergeCell ref="J102:J103"/>
    <mergeCell ref="K102:K103"/>
    <mergeCell ref="L102:L103"/>
    <mergeCell ref="M102:M103"/>
    <mergeCell ref="A120:M120"/>
    <mergeCell ref="B108:C108"/>
    <mergeCell ref="B109:C109"/>
    <mergeCell ref="B110:C110"/>
    <mergeCell ref="B111:C111"/>
    <mergeCell ref="A102:A103"/>
    <mergeCell ref="D102:E103"/>
    <mergeCell ref="F102:F103"/>
    <mergeCell ref="G102:G103"/>
    <mergeCell ref="I102:I103"/>
    <mergeCell ref="B102:C103"/>
    <mergeCell ref="B104:C104"/>
    <mergeCell ref="B105:C105"/>
    <mergeCell ref="B106:C106"/>
    <mergeCell ref="B107:C107"/>
    <mergeCell ref="B118:C118"/>
    <mergeCell ref="B119:C119"/>
    <mergeCell ref="B112:C112"/>
    <mergeCell ref="B113:C113"/>
    <mergeCell ref="B114:C114"/>
    <mergeCell ref="J121:J122"/>
    <mergeCell ref="K121:K122"/>
    <mergeCell ref="L121:L122"/>
    <mergeCell ref="M121:M122"/>
    <mergeCell ref="A139:M139"/>
    <mergeCell ref="A140:A141"/>
    <mergeCell ref="D140:E141"/>
    <mergeCell ref="F140:F141"/>
    <mergeCell ref="G140:G141"/>
    <mergeCell ref="A121:A122"/>
    <mergeCell ref="D121:E122"/>
    <mergeCell ref="F121:F122"/>
    <mergeCell ref="G121:G122"/>
    <mergeCell ref="I121:I122"/>
    <mergeCell ref="B121:C122"/>
    <mergeCell ref="B123:C123"/>
    <mergeCell ref="B124:C124"/>
    <mergeCell ref="B125:C125"/>
    <mergeCell ref="A133:M133"/>
    <mergeCell ref="B12:C12"/>
    <mergeCell ref="B13:C13"/>
    <mergeCell ref="B14:C14"/>
    <mergeCell ref="B15:C15"/>
    <mergeCell ref="B16:C16"/>
    <mergeCell ref="B2:C3"/>
    <mergeCell ref="B5:C5"/>
    <mergeCell ref="B6:C6"/>
    <mergeCell ref="B7:C7"/>
    <mergeCell ref="B8:C8"/>
    <mergeCell ref="B9:C9"/>
    <mergeCell ref="B29:C29"/>
    <mergeCell ref="B30:C30"/>
    <mergeCell ref="B17:C17"/>
    <mergeCell ref="B18:C18"/>
    <mergeCell ref="B19:C19"/>
    <mergeCell ref="B20:C20"/>
    <mergeCell ref="B22:C23"/>
    <mergeCell ref="B24:C24"/>
    <mergeCell ref="B37:C37"/>
    <mergeCell ref="B38:C38"/>
    <mergeCell ref="B39:C39"/>
    <mergeCell ref="B40:C40"/>
    <mergeCell ref="B44:C44"/>
    <mergeCell ref="B42:C43"/>
    <mergeCell ref="B31:C31"/>
    <mergeCell ref="B32:C32"/>
    <mergeCell ref="B33:C33"/>
    <mergeCell ref="B34:C34"/>
    <mergeCell ref="B35:C35"/>
    <mergeCell ref="B36:C36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57:C57"/>
    <mergeCell ref="B58:C58"/>
    <mergeCell ref="B59:C59"/>
    <mergeCell ref="B60:C60"/>
    <mergeCell ref="B62:C63"/>
    <mergeCell ref="B64:C64"/>
    <mergeCell ref="B87:C87"/>
    <mergeCell ref="B88:C88"/>
    <mergeCell ref="B89:C89"/>
    <mergeCell ref="B75:C75"/>
    <mergeCell ref="B76:C76"/>
    <mergeCell ref="B77:C77"/>
    <mergeCell ref="B78:C78"/>
    <mergeCell ref="B79:C79"/>
    <mergeCell ref="B80:C80"/>
    <mergeCell ref="A81:M81"/>
    <mergeCell ref="B65:C65"/>
    <mergeCell ref="B66:C66"/>
    <mergeCell ref="B67:C67"/>
    <mergeCell ref="B68:C68"/>
    <mergeCell ref="M82:M83"/>
    <mergeCell ref="B69:C69"/>
    <mergeCell ref="B70:C70"/>
    <mergeCell ref="B71:C71"/>
    <mergeCell ref="B115:C115"/>
    <mergeCell ref="B116:C116"/>
    <mergeCell ref="B117:C117"/>
    <mergeCell ref="B132:C132"/>
    <mergeCell ref="B126:C126"/>
    <mergeCell ref="B127:C127"/>
    <mergeCell ref="B128:C128"/>
    <mergeCell ref="B129:C129"/>
    <mergeCell ref="B130:C130"/>
    <mergeCell ref="B131:C131"/>
    <mergeCell ref="L160:L161"/>
    <mergeCell ref="M160:M161"/>
    <mergeCell ref="A159:M159"/>
    <mergeCell ref="A160:A161"/>
    <mergeCell ref="B160:C161"/>
    <mergeCell ref="D160:E161"/>
    <mergeCell ref="F160:F161"/>
    <mergeCell ref="G160:G161"/>
    <mergeCell ref="I140:I141"/>
    <mergeCell ref="J140:J141"/>
    <mergeCell ref="K140:K141"/>
    <mergeCell ref="L140:L141"/>
    <mergeCell ref="M140:M141"/>
    <mergeCell ref="B140:C141"/>
    <mergeCell ref="B170:C170"/>
    <mergeCell ref="B171:C171"/>
    <mergeCell ref="B172:C172"/>
    <mergeCell ref="B173:C173"/>
    <mergeCell ref="B174:C174"/>
    <mergeCell ref="B175:C175"/>
    <mergeCell ref="I160:I161"/>
    <mergeCell ref="J160:J161"/>
    <mergeCell ref="K160:K161"/>
    <mergeCell ref="B164:C164"/>
    <mergeCell ref="B165:C165"/>
    <mergeCell ref="B166:C166"/>
    <mergeCell ref="B167:C167"/>
    <mergeCell ref="B168:C168"/>
    <mergeCell ref="B169:C169"/>
    <mergeCell ref="K179:K180"/>
    <mergeCell ref="L179:L180"/>
    <mergeCell ref="M179:M180"/>
    <mergeCell ref="B191:C191"/>
    <mergeCell ref="B192:C192"/>
    <mergeCell ref="D191:E191"/>
    <mergeCell ref="D192:E192"/>
    <mergeCell ref="B176:C176"/>
    <mergeCell ref="B177:C177"/>
    <mergeCell ref="A178:M178"/>
    <mergeCell ref="A179:A180"/>
    <mergeCell ref="B179:C180"/>
    <mergeCell ref="D179:E180"/>
    <mergeCell ref="F179:F180"/>
    <mergeCell ref="G179:G180"/>
    <mergeCell ref="I179:I180"/>
    <mergeCell ref="B182:C182"/>
    <mergeCell ref="B183:C183"/>
    <mergeCell ref="B184:C184"/>
    <mergeCell ref="B185:C185"/>
    <mergeCell ref="B188:C188"/>
    <mergeCell ref="B189:C189"/>
    <mergeCell ref="J179:J180"/>
    <mergeCell ref="A181:M181"/>
    <mergeCell ref="D198:E198"/>
    <mergeCell ref="D193:E193"/>
    <mergeCell ref="D194:E194"/>
    <mergeCell ref="D195:E195"/>
    <mergeCell ref="D196:E196"/>
    <mergeCell ref="D197:E197"/>
    <mergeCell ref="B198:C198"/>
    <mergeCell ref="B195:C195"/>
    <mergeCell ref="B196:C196"/>
    <mergeCell ref="B197:C197"/>
    <mergeCell ref="D184:E184"/>
    <mergeCell ref="D185:E185"/>
    <mergeCell ref="D186:E186"/>
    <mergeCell ref="B187:C187"/>
    <mergeCell ref="D187:E187"/>
    <mergeCell ref="D188:E188"/>
    <mergeCell ref="D189:E189"/>
    <mergeCell ref="B194:C194"/>
    <mergeCell ref="B186:C186"/>
    <mergeCell ref="B190:C190"/>
    <mergeCell ref="D190:E190"/>
    <mergeCell ref="B193:C193"/>
  </mergeCells>
  <phoneticPr fontId="1" type="noConversion"/>
  <printOptions horizontalCentered="1"/>
  <pageMargins left="0.31496062992125984" right="0.31496062992125984" top="0.35433070866141736" bottom="0.35433070866141736" header="0.31496062992125984" footer="0.31496062992125984"/>
  <pageSetup paperSize="9" scale="97" orientation="landscape" horizontalDpi="4294967295" verticalDpi="4294967295" r:id="rId1"/>
  <rowBreaks count="3" manualBreakCount="3">
    <brk id="119" max="16383" man="1"/>
    <brk id="138" max="16383" man="1"/>
    <brk id="177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단가 집계표</vt:lpstr>
      <vt:lpstr>고시 단가표</vt:lpstr>
      <vt:lpstr>'단가 집계표'!Print_Area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2022-01-28T06:59:28Z</cp:lastPrinted>
  <dcterms:created xsi:type="dcterms:W3CDTF">2022-01-21T05:34:42Z</dcterms:created>
  <dcterms:modified xsi:type="dcterms:W3CDTF">2022-02-23T07:04:16Z</dcterms:modified>
</cp:coreProperties>
</file>